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codeName="ThisWorkbook" defaultThemeVersion="124226"/>
  <mc:AlternateContent xmlns:mc="http://schemas.openxmlformats.org/markup-compatibility/2006">
    <mc:Choice Requires="x15">
      <x15ac:absPath xmlns:x15ac="http://schemas.microsoft.com/office/spreadsheetml/2010/11/ac" url="C:\Users\gjb122\OneDrive - Royal Borough of Windsor and Maidenhead\Digital team\1. CMS Drupal upgrade 2024\1. Content 2024\Downloads for transfer\School pupil projections\"/>
    </mc:Choice>
  </mc:AlternateContent>
  <xr:revisionPtr revIDLastSave="0" documentId="13_ncr:1_{8A6968A2-6F49-4FEC-BCB7-CF66DA0C10A7}" xr6:coauthVersionLast="47" xr6:coauthVersionMax="47" xr10:uidLastSave="{00000000-0000-0000-0000-000000000000}"/>
  <bookViews>
    <workbookView xWindow="-110" yWindow="-110" windowWidth="19420" windowHeight="10420" firstSheet="1" activeTab="1" xr2:uid="{00000000-000D-0000-FFFF-FFFF00000000}"/>
  </bookViews>
  <sheets>
    <sheet name="QRY - ExportPupilNumbersbyYearG" sheetId="1" state="hidden" r:id="rId1"/>
    <sheet name="Report" sheetId="2" r:id="rId2"/>
  </sheets>
  <definedNames>
    <definedName name="_xlnm._FilterDatabase" localSheetId="0" hidden="1">'QRY - ExportPupilNumbersbyYearG'!$A$1:$AK$61</definedName>
    <definedName name="_xlnm._FilterDatabase" localSheetId="1" hidden="1">Report!$C$22:$L$87</definedName>
    <definedName name="_xlnm.Print_Area" localSheetId="1">Report!$B$2:$AO$90</definedName>
    <definedName name="QRY___SchoolNORsReport" hidden="1">'QRY - ExportPupilNumbersbyYearG'!$A$1:$AK$63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2" l="1"/>
  <c r="E86" i="2" s="1"/>
  <c r="K86" i="2"/>
  <c r="C87" i="2"/>
  <c r="F87" i="2" s="1"/>
  <c r="K87" i="2"/>
  <c r="AC86" i="2" l="1"/>
  <c r="S86" i="2"/>
  <c r="J86" i="2"/>
  <c r="Q87" i="2"/>
  <c r="M86" i="2"/>
  <c r="P87" i="2"/>
  <c r="L86" i="2"/>
  <c r="O87" i="2"/>
  <c r="AB87" i="2"/>
  <c r="AA87" i="2"/>
  <c r="J87" i="2"/>
  <c r="AB86" i="2"/>
  <c r="R86" i="2"/>
  <c r="I86" i="2"/>
  <c r="W87" i="2"/>
  <c r="I87" i="2"/>
  <c r="AA86" i="2"/>
  <c r="Q86" i="2"/>
  <c r="G86" i="2"/>
  <c r="W86" i="2"/>
  <c r="AE86" i="2"/>
  <c r="AC87" i="2"/>
  <c r="U86" i="2"/>
  <c r="V87" i="2"/>
  <c r="E87" i="2"/>
  <c r="Y86" i="2"/>
  <c r="P86" i="2"/>
  <c r="F86" i="2"/>
  <c r="AF87" i="2"/>
  <c r="V86" i="2"/>
  <c r="AD86" i="2"/>
  <c r="U87" i="2"/>
  <c r="D87" i="2"/>
  <c r="X86" i="2"/>
  <c r="O86" i="2"/>
  <c r="D86" i="2"/>
  <c r="Z87" i="2"/>
  <c r="T87" i="2"/>
  <c r="N87" i="2"/>
  <c r="H87" i="2"/>
  <c r="AE87" i="2"/>
  <c r="Y87" i="2"/>
  <c r="S87" i="2"/>
  <c r="M87" i="2"/>
  <c r="G87" i="2"/>
  <c r="AD87" i="2"/>
  <c r="X87" i="2"/>
  <c r="R87" i="2"/>
  <c r="AJ87" i="2" s="1"/>
  <c r="L87" i="2"/>
  <c r="AF86" i="2"/>
  <c r="Z86" i="2"/>
  <c r="T86" i="2"/>
  <c r="N86" i="2"/>
  <c r="H86" i="2"/>
  <c r="C24" i="2"/>
  <c r="D24" i="2" s="1"/>
  <c r="K24" i="2"/>
  <c r="C25" i="2"/>
  <c r="F25" i="2" s="1"/>
  <c r="K25" i="2"/>
  <c r="C26" i="2"/>
  <c r="AC26" i="2" s="1"/>
  <c r="K26" i="2"/>
  <c r="C27" i="2"/>
  <c r="AA27" i="2" s="1"/>
  <c r="K27" i="2"/>
  <c r="C28" i="2"/>
  <c r="Q28" i="2" s="1"/>
  <c r="K28" i="2"/>
  <c r="C29" i="2"/>
  <c r="G29" i="2" s="1"/>
  <c r="K29" i="2"/>
  <c r="C30" i="2"/>
  <c r="K30" i="2"/>
  <c r="C31" i="2"/>
  <c r="L31" i="2" s="1"/>
  <c r="K31" i="2"/>
  <c r="C32" i="2"/>
  <c r="AE32" i="2" s="1"/>
  <c r="K32" i="2"/>
  <c r="C33" i="2"/>
  <c r="G33" i="2" s="1"/>
  <c r="K33" i="2"/>
  <c r="C34" i="2"/>
  <c r="F34" i="2" s="1"/>
  <c r="K34" i="2"/>
  <c r="C35" i="2"/>
  <c r="W35" i="2" s="1"/>
  <c r="K35" i="2"/>
  <c r="C36" i="2"/>
  <c r="W36" i="2" s="1"/>
  <c r="K36" i="2"/>
  <c r="C37" i="2"/>
  <c r="Q37" i="2" s="1"/>
  <c r="K37" i="2"/>
  <c r="C38" i="2"/>
  <c r="R38" i="2" s="1"/>
  <c r="K38" i="2"/>
  <c r="C39" i="2"/>
  <c r="I39" i="2" s="1"/>
  <c r="K39" i="2"/>
  <c r="C40" i="2"/>
  <c r="E40" i="2" s="1"/>
  <c r="D40" i="2"/>
  <c r="K40" i="2"/>
  <c r="C41" i="2"/>
  <c r="I41" i="2" s="1"/>
  <c r="K41" i="2"/>
  <c r="C42" i="2"/>
  <c r="O42" i="2" s="1"/>
  <c r="K42" i="2"/>
  <c r="C43" i="2"/>
  <c r="E43" i="2" s="1"/>
  <c r="K43" i="2"/>
  <c r="C44" i="2"/>
  <c r="L44" i="2" s="1"/>
  <c r="K44" i="2"/>
  <c r="C45" i="2"/>
  <c r="U45" i="2" s="1"/>
  <c r="K45" i="2"/>
  <c r="C46" i="2"/>
  <c r="N46" i="2" s="1"/>
  <c r="K46" i="2"/>
  <c r="C47" i="2"/>
  <c r="U47" i="2" s="1"/>
  <c r="K47" i="2"/>
  <c r="C48" i="2"/>
  <c r="E48" i="2" s="1"/>
  <c r="K48" i="2"/>
  <c r="C49" i="2"/>
  <c r="F49" i="2" s="1"/>
  <c r="K49" i="2"/>
  <c r="C50" i="2"/>
  <c r="U50" i="2" s="1"/>
  <c r="I50" i="2"/>
  <c r="K50" i="2"/>
  <c r="O50" i="2"/>
  <c r="R50" i="2"/>
  <c r="C51" i="2"/>
  <c r="O51" i="2" s="1"/>
  <c r="K51" i="2"/>
  <c r="C52" i="2"/>
  <c r="F52" i="2" s="1"/>
  <c r="K52" i="2"/>
  <c r="C53" i="2"/>
  <c r="K53" i="2"/>
  <c r="C54" i="2"/>
  <c r="O54" i="2" s="1"/>
  <c r="K54" i="2"/>
  <c r="C55" i="2"/>
  <c r="D55" i="2" s="1"/>
  <c r="K55" i="2"/>
  <c r="C56" i="2"/>
  <c r="D56" i="2" s="1"/>
  <c r="K56" i="2"/>
  <c r="C57" i="2"/>
  <c r="H57" i="2" s="1"/>
  <c r="K57" i="2"/>
  <c r="C58" i="2"/>
  <c r="E58" i="2" s="1"/>
  <c r="K58" i="2"/>
  <c r="C59" i="2"/>
  <c r="G59" i="2" s="1"/>
  <c r="K59" i="2"/>
  <c r="C60" i="2"/>
  <c r="E60" i="2" s="1"/>
  <c r="K60" i="2"/>
  <c r="C61" i="2"/>
  <c r="N61" i="2" s="1"/>
  <c r="K61" i="2"/>
  <c r="C62" i="2"/>
  <c r="U62" i="2" s="1"/>
  <c r="K62" i="2"/>
  <c r="C63" i="2"/>
  <c r="S63" i="2" s="1"/>
  <c r="K63" i="2"/>
  <c r="C64" i="2"/>
  <c r="H64" i="2" s="1"/>
  <c r="K64" i="2"/>
  <c r="C65" i="2"/>
  <c r="E65" i="2" s="1"/>
  <c r="K65" i="2"/>
  <c r="C66" i="2"/>
  <c r="V66" i="2" s="1"/>
  <c r="K66" i="2"/>
  <c r="C67" i="2"/>
  <c r="E67" i="2" s="1"/>
  <c r="K67" i="2"/>
  <c r="C68" i="2"/>
  <c r="M68" i="2" s="1"/>
  <c r="K68" i="2"/>
  <c r="C69" i="2"/>
  <c r="D69" i="2" s="1"/>
  <c r="K69" i="2"/>
  <c r="C70" i="2"/>
  <c r="E70" i="2" s="1"/>
  <c r="K70" i="2"/>
  <c r="C71" i="2"/>
  <c r="U71" i="2" s="1"/>
  <c r="K71" i="2"/>
  <c r="C72" i="2"/>
  <c r="P72" i="2" s="1"/>
  <c r="K72" i="2"/>
  <c r="C73" i="2"/>
  <c r="G73" i="2" s="1"/>
  <c r="K73" i="2"/>
  <c r="C74" i="2"/>
  <c r="E74" i="2" s="1"/>
  <c r="K74" i="2"/>
  <c r="C75" i="2"/>
  <c r="AC75" i="2" s="1"/>
  <c r="K75" i="2"/>
  <c r="C76" i="2"/>
  <c r="Z76" i="2" s="1"/>
  <c r="K76" i="2"/>
  <c r="C77" i="2"/>
  <c r="I77" i="2" s="1"/>
  <c r="K77" i="2"/>
  <c r="C78" i="2"/>
  <c r="E78" i="2" s="1"/>
  <c r="K78" i="2"/>
  <c r="C79" i="2"/>
  <c r="E79" i="2" s="1"/>
  <c r="K79" i="2"/>
  <c r="C80" i="2"/>
  <c r="L80" i="2" s="1"/>
  <c r="K80" i="2"/>
  <c r="C81" i="2"/>
  <c r="F81" i="2" s="1"/>
  <c r="K81" i="2"/>
  <c r="C82" i="2"/>
  <c r="J82" i="2" s="1"/>
  <c r="K82" i="2"/>
  <c r="C83" i="2"/>
  <c r="L83" i="2" s="1"/>
  <c r="K83" i="2"/>
  <c r="C84" i="2"/>
  <c r="G84" i="2" s="1"/>
  <c r="K84" i="2"/>
  <c r="C85" i="2"/>
  <c r="F85" i="2" s="1"/>
  <c r="K85" i="2"/>
  <c r="AK87" i="2" l="1"/>
  <c r="Z79" i="2"/>
  <c r="T52" i="2"/>
  <c r="AC55" i="2"/>
  <c r="N85" i="2"/>
  <c r="AA55" i="2"/>
  <c r="J57" i="2"/>
  <c r="Q56" i="2"/>
  <c r="J63" i="2"/>
  <c r="M56" i="2"/>
  <c r="G54" i="2"/>
  <c r="S48" i="2"/>
  <c r="I45" i="2"/>
  <c r="Q33" i="2"/>
  <c r="W79" i="2"/>
  <c r="I63" i="2"/>
  <c r="D57" i="2"/>
  <c r="P52" i="2"/>
  <c r="Q48" i="2"/>
  <c r="H79" i="2"/>
  <c r="J72" i="2"/>
  <c r="H52" i="2"/>
  <c r="AC33" i="2"/>
  <c r="F79" i="2"/>
  <c r="G72" i="2"/>
  <c r="P56" i="2"/>
  <c r="N55" i="2"/>
  <c r="AB52" i="2"/>
  <c r="D52" i="2"/>
  <c r="AD79" i="2"/>
  <c r="L71" i="2"/>
  <c r="AA57" i="2"/>
  <c r="V52" i="2"/>
  <c r="T46" i="2"/>
  <c r="AB57" i="2"/>
  <c r="AA52" i="2"/>
  <c r="AC79" i="2"/>
  <c r="U52" i="2"/>
  <c r="X48" i="2"/>
  <c r="Y67" i="2"/>
  <c r="AA40" i="2"/>
  <c r="AL87" i="2"/>
  <c r="Z80" i="2"/>
  <c r="R79" i="2"/>
  <c r="AE68" i="2"/>
  <c r="O67" i="2"/>
  <c r="F56" i="2"/>
  <c r="E55" i="2"/>
  <c r="AF52" i="2"/>
  <c r="I52" i="2"/>
  <c r="O48" i="2"/>
  <c r="T40" i="2"/>
  <c r="AD34" i="2"/>
  <c r="E33" i="2"/>
  <c r="AN87" i="2"/>
  <c r="AC67" i="2"/>
  <c r="AE56" i="2"/>
  <c r="AI86" i="2"/>
  <c r="Q79" i="2"/>
  <c r="S40" i="2"/>
  <c r="O79" i="2"/>
  <c r="M77" i="2"/>
  <c r="AD56" i="2"/>
  <c r="O41" i="2"/>
  <c r="L40" i="2"/>
  <c r="Y34" i="2"/>
  <c r="M25" i="2"/>
  <c r="AK86" i="2"/>
  <c r="AJ86" i="2"/>
  <c r="AA34" i="2"/>
  <c r="I68" i="2"/>
  <c r="I67" i="2"/>
  <c r="O85" i="2"/>
  <c r="AB82" i="2"/>
  <c r="AF79" i="2"/>
  <c r="N79" i="2"/>
  <c r="G68" i="2"/>
  <c r="H67" i="2"/>
  <c r="Q63" i="2"/>
  <c r="AB56" i="2"/>
  <c r="J54" i="2"/>
  <c r="AD44" i="2"/>
  <c r="L41" i="2"/>
  <c r="D32" i="2"/>
  <c r="AL86" i="2"/>
  <c r="E25" i="2"/>
  <c r="Z67" i="2"/>
  <c r="AB40" i="2"/>
  <c r="AM40" i="2" s="1"/>
  <c r="AM87" i="2"/>
  <c r="AC68" i="2"/>
  <c r="R40" i="2"/>
  <c r="AJ40" i="2" s="1"/>
  <c r="Z57" i="2"/>
  <c r="Q40" i="2"/>
  <c r="AA39" i="2"/>
  <c r="X31" i="2"/>
  <c r="AA84" i="2"/>
  <c r="P69" i="2"/>
  <c r="Y68" i="2"/>
  <c r="G63" i="2"/>
  <c r="L58" i="2"/>
  <c r="W57" i="2"/>
  <c r="Z55" i="2"/>
  <c r="AE54" i="2"/>
  <c r="U44" i="2"/>
  <c r="AC41" i="2"/>
  <c r="AF40" i="2"/>
  <c r="X40" i="2"/>
  <c r="P40" i="2"/>
  <c r="H40" i="2"/>
  <c r="P39" i="2"/>
  <c r="W33" i="2"/>
  <c r="V32" i="2"/>
  <c r="U31" i="2"/>
  <c r="AC24" i="2"/>
  <c r="AC69" i="2"/>
  <c r="AA33" i="2"/>
  <c r="Y69" i="2"/>
  <c r="Z33" i="2"/>
  <c r="AD31" i="2"/>
  <c r="W69" i="2"/>
  <c r="Y40" i="2"/>
  <c r="AC32" i="2"/>
  <c r="AF85" i="2"/>
  <c r="O84" i="2"/>
  <c r="W72" i="2"/>
  <c r="O69" i="2"/>
  <c r="S68" i="2"/>
  <c r="AC66" i="2"/>
  <c r="U57" i="2"/>
  <c r="W55" i="2"/>
  <c r="AC54" i="2"/>
  <c r="Q52" i="2"/>
  <c r="AF49" i="2"/>
  <c r="G48" i="2"/>
  <c r="Y45" i="2"/>
  <c r="X41" i="2"/>
  <c r="AE40" i="2"/>
  <c r="W40" i="2"/>
  <c r="O40" i="2"/>
  <c r="G40" i="2"/>
  <c r="O39" i="2"/>
  <c r="U33" i="2"/>
  <c r="I33" i="2"/>
  <c r="U32" i="2"/>
  <c r="S31" i="2"/>
  <c r="AA25" i="2"/>
  <c r="U24" i="2"/>
  <c r="X58" i="2"/>
  <c r="Z40" i="2"/>
  <c r="J40" i="2"/>
  <c r="N33" i="2"/>
  <c r="AA68" i="2"/>
  <c r="Q58" i="2"/>
  <c r="AD41" i="2"/>
  <c r="I40" i="2"/>
  <c r="Y33" i="2"/>
  <c r="AC85" i="2"/>
  <c r="Q72" i="2"/>
  <c r="Q68" i="2"/>
  <c r="U67" i="2"/>
  <c r="U66" i="2"/>
  <c r="AB63" i="2"/>
  <c r="S62" i="2"/>
  <c r="G58" i="2"/>
  <c r="S57" i="2"/>
  <c r="Q55" i="2"/>
  <c r="V54" i="2"/>
  <c r="V45" i="2"/>
  <c r="W41" i="2"/>
  <c r="AD40" i="2"/>
  <c r="V40" i="2"/>
  <c r="N40" i="2"/>
  <c r="F40" i="2"/>
  <c r="M39" i="2"/>
  <c r="AF33" i="2"/>
  <c r="T33" i="2"/>
  <c r="H33" i="2"/>
  <c r="M32" i="2"/>
  <c r="U25" i="2"/>
  <c r="M24" i="2"/>
  <c r="Z58" i="2"/>
  <c r="O33" i="2"/>
  <c r="R58" i="2"/>
  <c r="AB39" i="2"/>
  <c r="M33" i="2"/>
  <c r="P85" i="2"/>
  <c r="E69" i="2"/>
  <c r="S67" i="2"/>
  <c r="M66" i="2"/>
  <c r="Y63" i="2"/>
  <c r="P57" i="2"/>
  <c r="U56" i="2"/>
  <c r="O55" i="2"/>
  <c r="Q54" i="2"/>
  <c r="AC52" i="2"/>
  <c r="N52" i="2"/>
  <c r="Z50" i="2"/>
  <c r="Z47" i="2"/>
  <c r="S45" i="2"/>
  <c r="R41" i="2"/>
  <c r="AC40" i="2"/>
  <c r="U40" i="2"/>
  <c r="M40" i="2"/>
  <c r="AI40" i="2" s="1"/>
  <c r="AE33" i="2"/>
  <c r="S33" i="2"/>
  <c r="I31" i="2"/>
  <c r="Q25" i="2"/>
  <c r="V81" i="2"/>
  <c r="Q49" i="2"/>
  <c r="N43" i="2"/>
  <c r="AA85" i="2"/>
  <c r="R83" i="2"/>
  <c r="AA82" i="2"/>
  <c r="Q81" i="2"/>
  <c r="N80" i="2"/>
  <c r="X79" i="2"/>
  <c r="I79" i="2"/>
  <c r="AE77" i="2"/>
  <c r="G77" i="2"/>
  <c r="S74" i="2"/>
  <c r="AB72" i="2"/>
  <c r="E72" i="2"/>
  <c r="G69" i="2"/>
  <c r="U68" i="2"/>
  <c r="E68" i="2"/>
  <c r="T67" i="2"/>
  <c r="G67" i="2"/>
  <c r="D66" i="2"/>
  <c r="AE64" i="2"/>
  <c r="AC59" i="2"/>
  <c r="N57" i="2"/>
  <c r="Y56" i="2"/>
  <c r="V55" i="2"/>
  <c r="J55" i="2"/>
  <c r="X54" i="2"/>
  <c r="E54" i="2"/>
  <c r="Z52" i="2"/>
  <c r="J52" i="2"/>
  <c r="AF50" i="2"/>
  <c r="N50" i="2"/>
  <c r="AC49" i="2"/>
  <c r="P49" i="2"/>
  <c r="AE48" i="2"/>
  <c r="L48" i="2"/>
  <c r="N47" i="2"/>
  <c r="P46" i="2"/>
  <c r="O45" i="2"/>
  <c r="X43" i="2"/>
  <c r="L43" i="2"/>
  <c r="AA42" i="2"/>
  <c r="AA41" i="2"/>
  <c r="F41" i="2"/>
  <c r="D39" i="2"/>
  <c r="AC37" i="2"/>
  <c r="AC35" i="2"/>
  <c r="Q34" i="2"/>
  <c r="R31" i="2"/>
  <c r="AJ31" i="2" s="1"/>
  <c r="AE29" i="2"/>
  <c r="AA24" i="2"/>
  <c r="AN86" i="2"/>
  <c r="T83" i="2"/>
  <c r="Z43" i="2"/>
  <c r="T82" i="2"/>
  <c r="P81" i="2"/>
  <c r="Y77" i="2"/>
  <c r="F77" i="2"/>
  <c r="O74" i="2"/>
  <c r="Y64" i="2"/>
  <c r="U63" i="2"/>
  <c r="AD62" i="2"/>
  <c r="Y60" i="2"/>
  <c r="W59" i="2"/>
  <c r="X56" i="2"/>
  <c r="J56" i="2"/>
  <c r="U55" i="2"/>
  <c r="I55" i="2"/>
  <c r="AD50" i="2"/>
  <c r="L50" i="2"/>
  <c r="AB49" i="2"/>
  <c r="N49" i="2"/>
  <c r="AC48" i="2"/>
  <c r="L45" i="2"/>
  <c r="V43" i="2"/>
  <c r="U42" i="2"/>
  <c r="E41" i="2"/>
  <c r="T37" i="2"/>
  <c r="U35" i="2"/>
  <c r="M34" i="2"/>
  <c r="M31" i="2"/>
  <c r="AC29" i="2"/>
  <c r="G28" i="2"/>
  <c r="AE25" i="2"/>
  <c r="I25" i="2"/>
  <c r="Z24" i="2"/>
  <c r="I24" i="2"/>
  <c r="U83" i="2"/>
  <c r="W81" i="2"/>
  <c r="Z85" i="2"/>
  <c r="I85" i="2"/>
  <c r="O83" i="2"/>
  <c r="W85" i="2"/>
  <c r="H85" i="2"/>
  <c r="V79" i="2"/>
  <c r="G79" i="2"/>
  <c r="X77" i="2"/>
  <c r="E77" i="2"/>
  <c r="U72" i="2"/>
  <c r="S71" i="2"/>
  <c r="R68" i="2"/>
  <c r="AE67" i="2"/>
  <c r="Q67" i="2"/>
  <c r="AE66" i="2"/>
  <c r="AD65" i="2"/>
  <c r="O64" i="2"/>
  <c r="V60" i="2"/>
  <c r="S59" i="2"/>
  <c r="W56" i="2"/>
  <c r="I56" i="2"/>
  <c r="AF55" i="2"/>
  <c r="T55" i="2"/>
  <c r="H55" i="2"/>
  <c r="S54" i="2"/>
  <c r="AA50" i="2"/>
  <c r="AA49" i="2"/>
  <c r="AA48" i="2"/>
  <c r="J48" i="2"/>
  <c r="I47" i="2"/>
  <c r="H46" i="2"/>
  <c r="U43" i="2"/>
  <c r="J43" i="2"/>
  <c r="M42" i="2"/>
  <c r="AD38" i="2"/>
  <c r="O35" i="2"/>
  <c r="L34" i="2"/>
  <c r="AE31" i="2"/>
  <c r="W29" i="2"/>
  <c r="AD25" i="2"/>
  <c r="G25" i="2"/>
  <c r="W24" i="2"/>
  <c r="H24" i="2"/>
  <c r="J81" i="2"/>
  <c r="N60" i="2"/>
  <c r="Q59" i="2"/>
  <c r="AF43" i="2"/>
  <c r="T43" i="2"/>
  <c r="I43" i="2"/>
  <c r="U38" i="2"/>
  <c r="U29" i="2"/>
  <c r="AG87" i="2"/>
  <c r="AM86" i="2"/>
  <c r="V85" i="2"/>
  <c r="E85" i="2"/>
  <c r="AF83" i="2"/>
  <c r="I83" i="2"/>
  <c r="W77" i="2"/>
  <c r="AC65" i="2"/>
  <c r="M64" i="2"/>
  <c r="Z49" i="2"/>
  <c r="J49" i="2"/>
  <c r="Q85" i="2"/>
  <c r="D85" i="2"/>
  <c r="AD83" i="2"/>
  <c r="H83" i="2"/>
  <c r="AC81" i="2"/>
  <c r="E81" i="2"/>
  <c r="Q77" i="2"/>
  <c r="U69" i="2"/>
  <c r="AD68" i="2"/>
  <c r="AA67" i="2"/>
  <c r="M67" i="2"/>
  <c r="W65" i="2"/>
  <c r="M60" i="2"/>
  <c r="R56" i="2"/>
  <c r="AB55" i="2"/>
  <c r="AM55" i="2" s="1"/>
  <c r="P55" i="2"/>
  <c r="X50" i="2"/>
  <c r="H50" i="2"/>
  <c r="V49" i="2"/>
  <c r="I49" i="2"/>
  <c r="V48" i="2"/>
  <c r="AF46" i="2"/>
  <c r="AD45" i="2"/>
  <c r="F45" i="2"/>
  <c r="AD43" i="2"/>
  <c r="R43" i="2"/>
  <c r="H43" i="2"/>
  <c r="J42" i="2"/>
  <c r="Q41" i="2"/>
  <c r="O38" i="2"/>
  <c r="S36" i="2"/>
  <c r="E34" i="2"/>
  <c r="AC31" i="2"/>
  <c r="F31" i="2"/>
  <c r="O29" i="2"/>
  <c r="T24" i="2"/>
  <c r="AA83" i="2"/>
  <c r="F83" i="2"/>
  <c r="AB81" i="2"/>
  <c r="D81" i="2"/>
  <c r="O77" i="2"/>
  <c r="H73" i="2"/>
  <c r="I59" i="2"/>
  <c r="T50" i="2"/>
  <c r="F50" i="2"/>
  <c r="U49" i="2"/>
  <c r="H49" i="2"/>
  <c r="AB46" i="2"/>
  <c r="AB43" i="2"/>
  <c r="P43" i="2"/>
  <c r="F43" i="2"/>
  <c r="R25" i="2"/>
  <c r="AF24" i="2"/>
  <c r="S24" i="2"/>
  <c r="E51" i="2"/>
  <c r="T49" i="2"/>
  <c r="D49" i="2"/>
  <c r="AF47" i="2"/>
  <c r="W46" i="2"/>
  <c r="AA43" i="2"/>
  <c r="O43" i="2"/>
  <c r="D43" i="2"/>
  <c r="I38" i="2"/>
  <c r="I36" i="2"/>
  <c r="E29" i="2"/>
  <c r="AE24" i="2"/>
  <c r="Q24" i="2"/>
  <c r="AH86" i="2"/>
  <c r="AI87" i="2"/>
  <c r="AH87" i="2"/>
  <c r="AG86" i="2"/>
  <c r="D84" i="2"/>
  <c r="J84" i="2"/>
  <c r="P84" i="2"/>
  <c r="V84" i="2"/>
  <c r="AB84" i="2"/>
  <c r="E84" i="2"/>
  <c r="W84" i="2"/>
  <c r="L84" i="2"/>
  <c r="X84" i="2"/>
  <c r="Q84" i="2"/>
  <c r="AC84" i="2"/>
  <c r="F84" i="2"/>
  <c r="R84" i="2"/>
  <c r="AD84" i="2"/>
  <c r="AC78" i="2"/>
  <c r="G78" i="2"/>
  <c r="AF78" i="2"/>
  <c r="U78" i="2"/>
  <c r="O78" i="2"/>
  <c r="Y84" i="2"/>
  <c r="M84" i="2"/>
  <c r="AC82" i="2"/>
  <c r="AA76" i="2"/>
  <c r="AC51" i="2"/>
  <c r="Z84" i="2"/>
  <c r="N84" i="2"/>
  <c r="O53" i="2"/>
  <c r="T53" i="2"/>
  <c r="F53" i="2"/>
  <c r="U84" i="2"/>
  <c r="F82" i="2"/>
  <c r="D82" i="2"/>
  <c r="N82" i="2"/>
  <c r="V82" i="2"/>
  <c r="AF82" i="2"/>
  <c r="E82" i="2"/>
  <c r="W82" i="2"/>
  <c r="Z82" i="2"/>
  <c r="I82" i="2"/>
  <c r="O82" i="2"/>
  <c r="P82" i="2"/>
  <c r="Q82" i="2"/>
  <c r="H82" i="2"/>
  <c r="F80" i="2"/>
  <c r="O80" i="2"/>
  <c r="AA80" i="2"/>
  <c r="AF80" i="2"/>
  <c r="U80" i="2"/>
  <c r="H80" i="2"/>
  <c r="R80" i="2"/>
  <c r="AD80" i="2"/>
  <c r="I80" i="2"/>
  <c r="T80" i="2"/>
  <c r="Y78" i="2"/>
  <c r="Q51" i="2"/>
  <c r="E76" i="2"/>
  <c r="M76" i="2"/>
  <c r="G76" i="2"/>
  <c r="S76" i="2"/>
  <c r="AC76" i="2"/>
  <c r="H76" i="2"/>
  <c r="T76" i="2"/>
  <c r="AE76" i="2"/>
  <c r="I76" i="2"/>
  <c r="U76" i="2"/>
  <c r="Y76" i="2"/>
  <c r="AF70" i="2"/>
  <c r="AE70" i="2"/>
  <c r="AE51" i="2"/>
  <c r="AF84" i="2"/>
  <c r="I84" i="2"/>
  <c r="W78" i="2"/>
  <c r="Q76" i="2"/>
  <c r="W74" i="2"/>
  <c r="F74" i="2"/>
  <c r="U74" i="2"/>
  <c r="X74" i="2"/>
  <c r="L74" i="2"/>
  <c r="AC74" i="2"/>
  <c r="AD74" i="2"/>
  <c r="M74" i="2"/>
  <c r="H51" i="2"/>
  <c r="D51" i="2"/>
  <c r="R51" i="2"/>
  <c r="Y51" i="2"/>
  <c r="F51" i="2"/>
  <c r="M51" i="2"/>
  <c r="U51" i="2"/>
  <c r="AB51" i="2"/>
  <c r="I51" i="2"/>
  <c r="P51" i="2"/>
  <c r="W51" i="2"/>
  <c r="AD51" i="2"/>
  <c r="G51" i="2"/>
  <c r="S51" i="2"/>
  <c r="J51" i="2"/>
  <c r="V51" i="2"/>
  <c r="X51" i="2"/>
  <c r="L51" i="2"/>
  <c r="AA51" i="2"/>
  <c r="T84" i="2"/>
  <c r="D75" i="2"/>
  <c r="AE75" i="2"/>
  <c r="M75" i="2"/>
  <c r="U75" i="2"/>
  <c r="V75" i="2"/>
  <c r="AE84" i="2"/>
  <c r="S84" i="2"/>
  <c r="H84" i="2"/>
  <c r="U82" i="2"/>
  <c r="X80" i="2"/>
  <c r="O76" i="2"/>
  <c r="AE74" i="2"/>
  <c r="F65" i="2"/>
  <c r="U65" i="2"/>
  <c r="L65" i="2"/>
  <c r="X65" i="2"/>
  <c r="M61" i="2"/>
  <c r="AE61" i="2"/>
  <c r="E61" i="2"/>
  <c r="E59" i="2"/>
  <c r="J59" i="2"/>
  <c r="V59" i="2"/>
  <c r="L59" i="2"/>
  <c r="AA59" i="2"/>
  <c r="E26" i="2"/>
  <c r="O26" i="2"/>
  <c r="U26" i="2"/>
  <c r="W26" i="2"/>
  <c r="N81" i="2"/>
  <c r="U77" i="2"/>
  <c r="D72" i="2"/>
  <c r="I72" i="2"/>
  <c r="S72" i="2"/>
  <c r="AC72" i="2"/>
  <c r="S65" i="2"/>
  <c r="U81" i="2"/>
  <c r="I81" i="2"/>
  <c r="T73" i="2"/>
  <c r="Q73" i="2"/>
  <c r="Z81" i="2"/>
  <c r="H81" i="2"/>
  <c r="AD77" i="2"/>
  <c r="L77" i="2"/>
  <c r="U85" i="2"/>
  <c r="AE81" i="2"/>
  <c r="Y81" i="2"/>
  <c r="M81" i="2"/>
  <c r="G81" i="2"/>
  <c r="AB79" i="2"/>
  <c r="U79" i="2"/>
  <c r="M79" i="2"/>
  <c r="O73" i="2"/>
  <c r="AA72" i="2"/>
  <c r="AD71" i="2"/>
  <c r="F68" i="2"/>
  <c r="O68" i="2"/>
  <c r="X68" i="2"/>
  <c r="O65" i="2"/>
  <c r="E64" i="2"/>
  <c r="G64" i="2"/>
  <c r="U64" i="2"/>
  <c r="Z64" i="2"/>
  <c r="D63" i="2"/>
  <c r="W63" i="2"/>
  <c r="E63" i="2"/>
  <c r="P63" i="2"/>
  <c r="AA63" i="2"/>
  <c r="AM63" i="2" s="1"/>
  <c r="AF61" i="2"/>
  <c r="AE59" i="2"/>
  <c r="P59" i="2"/>
  <c r="H54" i="2"/>
  <c r="I54" i="2"/>
  <c r="P54" i="2"/>
  <c r="W54" i="2"/>
  <c r="AD54" i="2"/>
  <c r="D54" i="2"/>
  <c r="R54" i="2"/>
  <c r="AJ54" i="2" s="1"/>
  <c r="Y54" i="2"/>
  <c r="F54" i="2"/>
  <c r="M54" i="2"/>
  <c r="U54" i="2"/>
  <c r="AB54" i="2"/>
  <c r="E44" i="2"/>
  <c r="N44" i="2"/>
  <c r="W44" i="2"/>
  <c r="AF44" i="2"/>
  <c r="F44" i="2"/>
  <c r="O44" i="2"/>
  <c r="X44" i="2"/>
  <c r="H44" i="2"/>
  <c r="Q44" i="2"/>
  <c r="Z44" i="2"/>
  <c r="I44" i="2"/>
  <c r="R44" i="2"/>
  <c r="AA44" i="2"/>
  <c r="T44" i="2"/>
  <c r="AC44" i="2"/>
  <c r="AA81" i="2"/>
  <c r="O81" i="2"/>
  <c r="Z73" i="2"/>
  <c r="AF81" i="2"/>
  <c r="T81" i="2"/>
  <c r="Y73" i="2"/>
  <c r="Z83" i="2"/>
  <c r="N83" i="2"/>
  <c r="S81" i="2"/>
  <c r="AC77" i="2"/>
  <c r="S77" i="2"/>
  <c r="O72" i="2"/>
  <c r="AB85" i="2"/>
  <c r="T85" i="2"/>
  <c r="J85" i="2"/>
  <c r="X83" i="2"/>
  <c r="AD81" i="2"/>
  <c r="X81" i="2"/>
  <c r="R81" i="2"/>
  <c r="L81" i="2"/>
  <c r="AA79" i="2"/>
  <c r="T79" i="2"/>
  <c r="AA77" i="2"/>
  <c r="R77" i="2"/>
  <c r="Y72" i="2"/>
  <c r="AC71" i="2"/>
  <c r="W68" i="2"/>
  <c r="L68" i="2"/>
  <c r="AE65" i="2"/>
  <c r="M65" i="2"/>
  <c r="Q64" i="2"/>
  <c r="AC63" i="2"/>
  <c r="O63" i="2"/>
  <c r="W61" i="2"/>
  <c r="AD59" i="2"/>
  <c r="Y58" i="2"/>
  <c r="N58" i="2"/>
  <c r="AC58" i="2"/>
  <c r="H56" i="2"/>
  <c r="E56" i="2"/>
  <c r="L56" i="2"/>
  <c r="S56" i="2"/>
  <c r="AA56" i="2"/>
  <c r="G56" i="2"/>
  <c r="O56" i="2"/>
  <c r="V56" i="2"/>
  <c r="AC56" i="2"/>
  <c r="AA54" i="2"/>
  <c r="L54" i="2"/>
  <c r="H48" i="2"/>
  <c r="D48" i="2"/>
  <c r="R48" i="2"/>
  <c r="AJ48" i="2" s="1"/>
  <c r="Y48" i="2"/>
  <c r="F48" i="2"/>
  <c r="M48" i="2"/>
  <c r="U48" i="2"/>
  <c r="AB48" i="2"/>
  <c r="AM48" i="2" s="1"/>
  <c r="I48" i="2"/>
  <c r="P48" i="2"/>
  <c r="W48" i="2"/>
  <c r="AD48" i="2"/>
  <c r="V46" i="2"/>
  <c r="J46" i="2"/>
  <c r="AB45" i="2"/>
  <c r="P45" i="2"/>
  <c r="G45" i="2"/>
  <c r="V29" i="2"/>
  <c r="M29" i="2"/>
  <c r="D29" i="2"/>
  <c r="AE57" i="2"/>
  <c r="T57" i="2"/>
  <c r="AM52" i="2"/>
  <c r="W52" i="2"/>
  <c r="O52" i="2"/>
  <c r="E52" i="2"/>
  <c r="W49" i="2"/>
  <c r="O49" i="2"/>
  <c r="E49" i="2"/>
  <c r="AC46" i="2"/>
  <c r="Q46" i="2"/>
  <c r="D46" i="2"/>
  <c r="X45" i="2"/>
  <c r="M45" i="2"/>
  <c r="D45" i="2"/>
  <c r="AE43" i="2"/>
  <c r="Y43" i="2"/>
  <c r="S43" i="2"/>
  <c r="M43" i="2"/>
  <c r="G43" i="2"/>
  <c r="Y42" i="2"/>
  <c r="D42" i="2"/>
  <c r="AN40" i="2"/>
  <c r="Y39" i="2"/>
  <c r="AA38" i="2"/>
  <c r="F38" i="2"/>
  <c r="G37" i="2"/>
  <c r="E35" i="2"/>
  <c r="W34" i="2"/>
  <c r="AA31" i="2"/>
  <c r="O31" i="2"/>
  <c r="E31" i="2"/>
  <c r="AB29" i="2"/>
  <c r="S29" i="2"/>
  <c r="J29" i="2"/>
  <c r="Y28" i="2"/>
  <c r="Y24" i="2"/>
  <c r="O24" i="2"/>
  <c r="G24" i="2"/>
  <c r="V39" i="2"/>
  <c r="J39" i="2"/>
  <c r="U34" i="2"/>
  <c r="I34" i="2"/>
  <c r="AA29" i="2"/>
  <c r="Q29" i="2"/>
  <c r="I29" i="2"/>
  <c r="U28" i="2"/>
  <c r="Y25" i="2"/>
  <c r="L25" i="2"/>
  <c r="N24" i="2"/>
  <c r="E24" i="2"/>
  <c r="Z46" i="2"/>
  <c r="AE45" i="2"/>
  <c r="AC43" i="2"/>
  <c r="W43" i="2"/>
  <c r="AK43" i="2" s="1"/>
  <c r="Q43" i="2"/>
  <c r="U39" i="2"/>
  <c r="G39" i="2"/>
  <c r="AF37" i="2"/>
  <c r="AA36" i="2"/>
  <c r="AE34" i="2"/>
  <c r="R34" i="2"/>
  <c r="G34" i="2"/>
  <c r="W31" i="2"/>
  <c r="Y29" i="2"/>
  <c r="P29" i="2"/>
  <c r="W25" i="2"/>
  <c r="W70" i="2"/>
  <c r="M70" i="2"/>
  <c r="D62" i="2"/>
  <c r="J62" i="2"/>
  <c r="P62" i="2"/>
  <c r="V62" i="2"/>
  <c r="AB62" i="2"/>
  <c r="H62" i="2"/>
  <c r="N62" i="2"/>
  <c r="T62" i="2"/>
  <c r="Z62" i="2"/>
  <c r="AF62" i="2"/>
  <c r="E62" i="2"/>
  <c r="M62" i="2"/>
  <c r="W62" i="2"/>
  <c r="AE62" i="2"/>
  <c r="F62" i="2"/>
  <c r="O62" i="2"/>
  <c r="X62" i="2"/>
  <c r="G62" i="2"/>
  <c r="Q62" i="2"/>
  <c r="Y62" i="2"/>
  <c r="I62" i="2"/>
  <c r="R62" i="2"/>
  <c r="AA62" i="2"/>
  <c r="H75" i="2"/>
  <c r="N75" i="2"/>
  <c r="T75" i="2"/>
  <c r="Z75" i="2"/>
  <c r="AF75" i="2"/>
  <c r="F75" i="2"/>
  <c r="L75" i="2"/>
  <c r="R75" i="2"/>
  <c r="X75" i="2"/>
  <c r="AD75" i="2"/>
  <c r="E75" i="2"/>
  <c r="O75" i="2"/>
  <c r="W75" i="2"/>
  <c r="I75" i="2"/>
  <c r="AA75" i="2"/>
  <c r="G75" i="2"/>
  <c r="P75" i="2"/>
  <c r="Y75" i="2"/>
  <c r="Q75" i="2"/>
  <c r="J75" i="2"/>
  <c r="S75" i="2"/>
  <c r="AB75" i="2"/>
  <c r="AC62" i="2"/>
  <c r="F60" i="2"/>
  <c r="L60" i="2"/>
  <c r="R60" i="2"/>
  <c r="X60" i="2"/>
  <c r="D60" i="2"/>
  <c r="S60" i="2"/>
  <c r="Z60" i="2"/>
  <c r="AF60" i="2"/>
  <c r="I60" i="2"/>
  <c r="P60" i="2"/>
  <c r="W60" i="2"/>
  <c r="AD60" i="2"/>
  <c r="G60" i="2"/>
  <c r="O60" i="2"/>
  <c r="AA60" i="2"/>
  <c r="H60" i="2"/>
  <c r="Q60" i="2"/>
  <c r="AB60" i="2"/>
  <c r="J60" i="2"/>
  <c r="T60" i="2"/>
  <c r="AC60" i="2"/>
  <c r="U60" i="2"/>
  <c r="AE60" i="2"/>
  <c r="F70" i="2"/>
  <c r="L70" i="2"/>
  <c r="R70" i="2"/>
  <c r="X70" i="2"/>
  <c r="AD70" i="2"/>
  <c r="D70" i="2"/>
  <c r="J70" i="2"/>
  <c r="P70" i="2"/>
  <c r="V70" i="2"/>
  <c r="AB70" i="2"/>
  <c r="G70" i="2"/>
  <c r="O70" i="2"/>
  <c r="Y70" i="2"/>
  <c r="I70" i="2"/>
  <c r="AA70" i="2"/>
  <c r="H70" i="2"/>
  <c r="Q70" i="2"/>
  <c r="Z70" i="2"/>
  <c r="S70" i="2"/>
  <c r="T70" i="2"/>
  <c r="AC70" i="2"/>
  <c r="H78" i="2"/>
  <c r="N78" i="2"/>
  <c r="T78" i="2"/>
  <c r="Z78" i="2"/>
  <c r="F78" i="2"/>
  <c r="L78" i="2"/>
  <c r="R78" i="2"/>
  <c r="X78" i="2"/>
  <c r="AD78" i="2"/>
  <c r="I78" i="2"/>
  <c r="Q78" i="2"/>
  <c r="AA78" i="2"/>
  <c r="J78" i="2"/>
  <c r="S78" i="2"/>
  <c r="AB78" i="2"/>
  <c r="D78" i="2"/>
  <c r="M78" i="2"/>
  <c r="V78" i="2"/>
  <c r="AE78" i="2"/>
  <c r="U70" i="2"/>
  <c r="L62" i="2"/>
  <c r="F61" i="2"/>
  <c r="L61" i="2"/>
  <c r="R61" i="2"/>
  <c r="X61" i="2"/>
  <c r="AD61" i="2"/>
  <c r="D61" i="2"/>
  <c r="J61" i="2"/>
  <c r="P61" i="2"/>
  <c r="V61" i="2"/>
  <c r="AB61" i="2"/>
  <c r="G61" i="2"/>
  <c r="O61" i="2"/>
  <c r="Y61" i="2"/>
  <c r="S61" i="2"/>
  <c r="H61" i="2"/>
  <c r="Q61" i="2"/>
  <c r="Z61" i="2"/>
  <c r="I61" i="2"/>
  <c r="AA61" i="2"/>
  <c r="T61" i="2"/>
  <c r="AC61" i="2"/>
  <c r="D53" i="2"/>
  <c r="J53" i="2"/>
  <c r="P53" i="2"/>
  <c r="V53" i="2"/>
  <c r="AB53" i="2"/>
  <c r="E53" i="2"/>
  <c r="Q53" i="2"/>
  <c r="W53" i="2"/>
  <c r="AC53" i="2"/>
  <c r="I53" i="2"/>
  <c r="R53" i="2"/>
  <c r="Z53" i="2"/>
  <c r="S53" i="2"/>
  <c r="AA53" i="2"/>
  <c r="G53" i="2"/>
  <c r="N53" i="2"/>
  <c r="X53" i="2"/>
  <c r="AF53" i="2"/>
  <c r="H53" i="2"/>
  <c r="U53" i="2"/>
  <c r="L53" i="2"/>
  <c r="AD53" i="2"/>
  <c r="Y53" i="2"/>
  <c r="M53" i="2"/>
  <c r="AE53" i="2"/>
  <c r="D83" i="2"/>
  <c r="J83" i="2"/>
  <c r="P83" i="2"/>
  <c r="V83" i="2"/>
  <c r="AB83" i="2"/>
  <c r="AM83" i="2" s="1"/>
  <c r="E83" i="2"/>
  <c r="Q83" i="2"/>
  <c r="W83" i="2"/>
  <c r="AC83" i="2"/>
  <c r="G83" i="2"/>
  <c r="M83" i="2"/>
  <c r="S83" i="2"/>
  <c r="AJ83" i="2" s="1"/>
  <c r="Y83" i="2"/>
  <c r="AE83" i="2"/>
  <c r="D80" i="2"/>
  <c r="J80" i="2"/>
  <c r="P80" i="2"/>
  <c r="V80" i="2"/>
  <c r="AB80" i="2"/>
  <c r="E80" i="2"/>
  <c r="Q80" i="2"/>
  <c r="W80" i="2"/>
  <c r="AC80" i="2"/>
  <c r="G80" i="2"/>
  <c r="M80" i="2"/>
  <c r="S80" i="2"/>
  <c r="Y80" i="2"/>
  <c r="AE80" i="2"/>
  <c r="P78" i="2"/>
  <c r="D71" i="2"/>
  <c r="J71" i="2"/>
  <c r="P71" i="2"/>
  <c r="V71" i="2"/>
  <c r="AB71" i="2"/>
  <c r="H71" i="2"/>
  <c r="N71" i="2"/>
  <c r="T71" i="2"/>
  <c r="Z71" i="2"/>
  <c r="AF71" i="2"/>
  <c r="E71" i="2"/>
  <c r="M71" i="2"/>
  <c r="W71" i="2"/>
  <c r="AE71" i="2"/>
  <c r="Q71" i="2"/>
  <c r="F71" i="2"/>
  <c r="O71" i="2"/>
  <c r="X71" i="2"/>
  <c r="G71" i="2"/>
  <c r="Y71" i="2"/>
  <c r="I71" i="2"/>
  <c r="R71" i="2"/>
  <c r="AJ71" i="2" s="1"/>
  <c r="AA71" i="2"/>
  <c r="N70" i="2"/>
  <c r="H66" i="2"/>
  <c r="N66" i="2"/>
  <c r="T66" i="2"/>
  <c r="Z66" i="2"/>
  <c r="AF66" i="2"/>
  <c r="F66" i="2"/>
  <c r="L66" i="2"/>
  <c r="R66" i="2"/>
  <c r="X66" i="2"/>
  <c r="AD66" i="2"/>
  <c r="E66" i="2"/>
  <c r="O66" i="2"/>
  <c r="W66" i="2"/>
  <c r="I66" i="2"/>
  <c r="Q66" i="2"/>
  <c r="AA66" i="2"/>
  <c r="G66" i="2"/>
  <c r="P66" i="2"/>
  <c r="Y66" i="2"/>
  <c r="J66" i="2"/>
  <c r="S66" i="2"/>
  <c r="AB66" i="2"/>
  <c r="U61" i="2"/>
  <c r="D30" i="2"/>
  <c r="J30" i="2"/>
  <c r="P30" i="2"/>
  <c r="V30" i="2"/>
  <c r="AB30" i="2"/>
  <c r="F30" i="2"/>
  <c r="L30" i="2"/>
  <c r="R30" i="2"/>
  <c r="X30" i="2"/>
  <c r="AD30" i="2"/>
  <c r="I30" i="2"/>
  <c r="S30" i="2"/>
  <c r="AA30" i="2"/>
  <c r="AM30" i="2" s="1"/>
  <c r="T30" i="2"/>
  <c r="AC30" i="2"/>
  <c r="E30" i="2"/>
  <c r="N30" i="2"/>
  <c r="W30" i="2"/>
  <c r="AF30" i="2"/>
  <c r="O30" i="2"/>
  <c r="H30" i="2"/>
  <c r="Y30" i="2"/>
  <c r="Z30" i="2"/>
  <c r="M30" i="2"/>
  <c r="Q30" i="2"/>
  <c r="G30" i="2"/>
  <c r="D74" i="2"/>
  <c r="J74" i="2"/>
  <c r="P74" i="2"/>
  <c r="V74" i="2"/>
  <c r="AB74" i="2"/>
  <c r="H74" i="2"/>
  <c r="N74" i="2"/>
  <c r="T74" i="2"/>
  <c r="Z74" i="2"/>
  <c r="AF74" i="2"/>
  <c r="AF73" i="2"/>
  <c r="W73" i="2"/>
  <c r="N73" i="2"/>
  <c r="E73" i="2"/>
  <c r="AE69" i="2"/>
  <c r="V69" i="2"/>
  <c r="M69" i="2"/>
  <c r="D65" i="2"/>
  <c r="J65" i="2"/>
  <c r="P65" i="2"/>
  <c r="V65" i="2"/>
  <c r="AB65" i="2"/>
  <c r="H65" i="2"/>
  <c r="N65" i="2"/>
  <c r="T65" i="2"/>
  <c r="Z65" i="2"/>
  <c r="AF65" i="2"/>
  <c r="AF64" i="2"/>
  <c r="W64" i="2"/>
  <c r="N64" i="2"/>
  <c r="D58" i="2"/>
  <c r="J58" i="2"/>
  <c r="P58" i="2"/>
  <c r="V58" i="2"/>
  <c r="AB58" i="2"/>
  <c r="H58" i="2"/>
  <c r="O58" i="2"/>
  <c r="W58" i="2"/>
  <c r="AD58" i="2"/>
  <c r="F58" i="2"/>
  <c r="M58" i="2"/>
  <c r="T58" i="2"/>
  <c r="AA58" i="2"/>
  <c r="G47" i="2"/>
  <c r="M47" i="2"/>
  <c r="S47" i="2"/>
  <c r="Y47" i="2"/>
  <c r="AE47" i="2"/>
  <c r="D47" i="2"/>
  <c r="J47" i="2"/>
  <c r="P47" i="2"/>
  <c r="V47" i="2"/>
  <c r="AB47" i="2"/>
  <c r="E47" i="2"/>
  <c r="Q47" i="2"/>
  <c r="W47" i="2"/>
  <c r="AC47" i="2"/>
  <c r="F47" i="2"/>
  <c r="O47" i="2"/>
  <c r="AA47" i="2"/>
  <c r="H47" i="2"/>
  <c r="R47" i="2"/>
  <c r="AJ47" i="2" s="1"/>
  <c r="AD47" i="2"/>
  <c r="L47" i="2"/>
  <c r="X47" i="2"/>
  <c r="AE73" i="2"/>
  <c r="U73" i="2"/>
  <c r="M73" i="2"/>
  <c r="H69" i="2"/>
  <c r="N69" i="2"/>
  <c r="T69" i="2"/>
  <c r="Z69" i="2"/>
  <c r="AF69" i="2"/>
  <c r="F69" i="2"/>
  <c r="L69" i="2"/>
  <c r="R69" i="2"/>
  <c r="X69" i="2"/>
  <c r="AD69" i="2"/>
  <c r="F64" i="2"/>
  <c r="L64" i="2"/>
  <c r="R64" i="2"/>
  <c r="X64" i="2"/>
  <c r="AD64" i="2"/>
  <c r="D64" i="2"/>
  <c r="J64" i="2"/>
  <c r="P64" i="2"/>
  <c r="V64" i="2"/>
  <c r="AB64" i="2"/>
  <c r="D27" i="2"/>
  <c r="J27" i="2"/>
  <c r="P27" i="2"/>
  <c r="V27" i="2"/>
  <c r="AB27" i="2"/>
  <c r="AM27" i="2" s="1"/>
  <c r="F27" i="2"/>
  <c r="L27" i="2"/>
  <c r="R27" i="2"/>
  <c r="X27" i="2"/>
  <c r="AD27" i="2"/>
  <c r="G27" i="2"/>
  <c r="O27" i="2"/>
  <c r="Y27" i="2"/>
  <c r="H27" i="2"/>
  <c r="Q27" i="2"/>
  <c r="Z27" i="2"/>
  <c r="T27" i="2"/>
  <c r="AC27" i="2"/>
  <c r="E27" i="2"/>
  <c r="U27" i="2"/>
  <c r="M27" i="2"/>
  <c r="AE27" i="2"/>
  <c r="N27" i="2"/>
  <c r="AF27" i="2"/>
  <c r="S27" i="2"/>
  <c r="W27" i="2"/>
  <c r="I27" i="2"/>
  <c r="AE85" i="2"/>
  <c r="Y85" i="2"/>
  <c r="S85" i="2"/>
  <c r="M85" i="2"/>
  <c r="G85" i="2"/>
  <c r="AE82" i="2"/>
  <c r="Y82" i="2"/>
  <c r="S82" i="2"/>
  <c r="M82" i="2"/>
  <c r="G82" i="2"/>
  <c r="AE79" i="2"/>
  <c r="AN79" i="2" s="1"/>
  <c r="Y79" i="2"/>
  <c r="S79" i="2"/>
  <c r="AJ79" i="2" s="1"/>
  <c r="L79" i="2"/>
  <c r="D77" i="2"/>
  <c r="J77" i="2"/>
  <c r="P77" i="2"/>
  <c r="V77" i="2"/>
  <c r="AB77" i="2"/>
  <c r="H77" i="2"/>
  <c r="N77" i="2"/>
  <c r="T77" i="2"/>
  <c r="Z77" i="2"/>
  <c r="AL77" i="2" s="1"/>
  <c r="AF77" i="2"/>
  <c r="AF76" i="2"/>
  <c r="W76" i="2"/>
  <c r="N76" i="2"/>
  <c r="AA74" i="2"/>
  <c r="R74" i="2"/>
  <c r="AJ74" i="2" s="1"/>
  <c r="I74" i="2"/>
  <c r="AC73" i="2"/>
  <c r="AE72" i="2"/>
  <c r="V72" i="2"/>
  <c r="M72" i="2"/>
  <c r="AB69" i="2"/>
  <c r="S69" i="2"/>
  <c r="J69" i="2"/>
  <c r="D68" i="2"/>
  <c r="J68" i="2"/>
  <c r="P68" i="2"/>
  <c r="V68" i="2"/>
  <c r="AB68" i="2"/>
  <c r="H68" i="2"/>
  <c r="N68" i="2"/>
  <c r="T68" i="2"/>
  <c r="Z68" i="2"/>
  <c r="AF68" i="2"/>
  <c r="AF67" i="2"/>
  <c r="W67" i="2"/>
  <c r="N67" i="2"/>
  <c r="AA65" i="2"/>
  <c r="R65" i="2"/>
  <c r="I65" i="2"/>
  <c r="AL64" i="2"/>
  <c r="AC64" i="2"/>
  <c r="T64" i="2"/>
  <c r="AE63" i="2"/>
  <c r="V63" i="2"/>
  <c r="M63" i="2"/>
  <c r="X59" i="2"/>
  <c r="O59" i="2"/>
  <c r="AF58" i="2"/>
  <c r="U58" i="2"/>
  <c r="F57" i="2"/>
  <c r="L57" i="2"/>
  <c r="R57" i="2"/>
  <c r="X57" i="2"/>
  <c r="AD57" i="2"/>
  <c r="G57" i="2"/>
  <c r="M57" i="2"/>
  <c r="I57" i="2"/>
  <c r="Q57" i="2"/>
  <c r="Y57" i="2"/>
  <c r="AF57" i="2"/>
  <c r="AM57" i="2"/>
  <c r="E57" i="2"/>
  <c r="O57" i="2"/>
  <c r="V57" i="2"/>
  <c r="AC57" i="2"/>
  <c r="T47" i="2"/>
  <c r="AE30" i="2"/>
  <c r="F73" i="2"/>
  <c r="L73" i="2"/>
  <c r="R73" i="2"/>
  <c r="X73" i="2"/>
  <c r="AL73" i="2" s="1"/>
  <c r="AD73" i="2"/>
  <c r="D73" i="2"/>
  <c r="J73" i="2"/>
  <c r="P73" i="2"/>
  <c r="V73" i="2"/>
  <c r="AK73" i="2" s="1"/>
  <c r="AB73" i="2"/>
  <c r="AD85" i="2"/>
  <c r="X85" i="2"/>
  <c r="R85" i="2"/>
  <c r="L85" i="2"/>
  <c r="AD82" i="2"/>
  <c r="X82" i="2"/>
  <c r="R82" i="2"/>
  <c r="L82" i="2"/>
  <c r="D79" i="2"/>
  <c r="J79" i="2"/>
  <c r="P79" i="2"/>
  <c r="F76" i="2"/>
  <c r="L76" i="2"/>
  <c r="R76" i="2"/>
  <c r="X76" i="2"/>
  <c r="AD76" i="2"/>
  <c r="D76" i="2"/>
  <c r="J76" i="2"/>
  <c r="P76" i="2"/>
  <c r="V76" i="2"/>
  <c r="AB76" i="2"/>
  <c r="Y74" i="2"/>
  <c r="Q74" i="2"/>
  <c r="G74" i="2"/>
  <c r="AA73" i="2"/>
  <c r="S73" i="2"/>
  <c r="I73" i="2"/>
  <c r="H72" i="2"/>
  <c r="N72" i="2"/>
  <c r="T72" i="2"/>
  <c r="Z72" i="2"/>
  <c r="AF72" i="2"/>
  <c r="F72" i="2"/>
  <c r="L72" i="2"/>
  <c r="R72" i="2"/>
  <c r="AJ72" i="2" s="1"/>
  <c r="X72" i="2"/>
  <c r="AD72" i="2"/>
  <c r="AA69" i="2"/>
  <c r="Q69" i="2"/>
  <c r="I69" i="2"/>
  <c r="F67" i="2"/>
  <c r="L67" i="2"/>
  <c r="R67" i="2"/>
  <c r="X67" i="2"/>
  <c r="AD67" i="2"/>
  <c r="D67" i="2"/>
  <c r="J67" i="2"/>
  <c r="P67" i="2"/>
  <c r="V67" i="2"/>
  <c r="AB67" i="2"/>
  <c r="AM67" i="2" s="1"/>
  <c r="Y65" i="2"/>
  <c r="Q65" i="2"/>
  <c r="G65" i="2"/>
  <c r="AA64" i="2"/>
  <c r="S64" i="2"/>
  <c r="I64" i="2"/>
  <c r="H63" i="2"/>
  <c r="N63" i="2"/>
  <c r="T63" i="2"/>
  <c r="Z63" i="2"/>
  <c r="AF63" i="2"/>
  <c r="F63" i="2"/>
  <c r="L63" i="2"/>
  <c r="R63" i="2"/>
  <c r="X63" i="2"/>
  <c r="AD63" i="2"/>
  <c r="H59" i="2"/>
  <c r="N59" i="2"/>
  <c r="T59" i="2"/>
  <c r="Z59" i="2"/>
  <c r="AF59" i="2"/>
  <c r="F59" i="2"/>
  <c r="M59" i="2"/>
  <c r="U59" i="2"/>
  <c r="AB59" i="2"/>
  <c r="D59" i="2"/>
  <c r="R59" i="2"/>
  <c r="Y59" i="2"/>
  <c r="AE58" i="2"/>
  <c r="S58" i="2"/>
  <c r="I58" i="2"/>
  <c r="U30" i="2"/>
  <c r="F55" i="2"/>
  <c r="L55" i="2"/>
  <c r="R55" i="2"/>
  <c r="X55" i="2"/>
  <c r="AD55" i="2"/>
  <c r="G55" i="2"/>
  <c r="M55" i="2"/>
  <c r="S55" i="2"/>
  <c r="Y55" i="2"/>
  <c r="AE55" i="2"/>
  <c r="F46" i="2"/>
  <c r="I46" i="2"/>
  <c r="O46" i="2"/>
  <c r="U46" i="2"/>
  <c r="AK46" i="2" s="1"/>
  <c r="AA46" i="2"/>
  <c r="E46" i="2"/>
  <c r="L46" i="2"/>
  <c r="R46" i="2"/>
  <c r="X46" i="2"/>
  <c r="AD46" i="2"/>
  <c r="G46" i="2"/>
  <c r="M46" i="2"/>
  <c r="S46" i="2"/>
  <c r="Y46" i="2"/>
  <c r="AE46" i="2"/>
  <c r="E42" i="2"/>
  <c r="Q42" i="2"/>
  <c r="W42" i="2"/>
  <c r="AC42" i="2"/>
  <c r="F42" i="2"/>
  <c r="L42" i="2"/>
  <c r="R42" i="2"/>
  <c r="X42" i="2"/>
  <c r="AD42" i="2"/>
  <c r="H42" i="2"/>
  <c r="N42" i="2"/>
  <c r="T42" i="2"/>
  <c r="Z42" i="2"/>
  <c r="AF42" i="2"/>
  <c r="V42" i="2"/>
  <c r="G42" i="2"/>
  <c r="P42" i="2"/>
  <c r="AB42" i="2"/>
  <c r="AM42" i="2" s="1"/>
  <c r="I42" i="2"/>
  <c r="S42" i="2"/>
  <c r="AE42" i="2"/>
  <c r="G38" i="2"/>
  <c r="M38" i="2"/>
  <c r="S38" i="2"/>
  <c r="AJ38" i="2" s="1"/>
  <c r="Y38" i="2"/>
  <c r="AE38" i="2"/>
  <c r="H38" i="2"/>
  <c r="N38" i="2"/>
  <c r="T38" i="2"/>
  <c r="Z38" i="2"/>
  <c r="AF38" i="2"/>
  <c r="D38" i="2"/>
  <c r="J38" i="2"/>
  <c r="P38" i="2"/>
  <c r="V38" i="2"/>
  <c r="AB38" i="2"/>
  <c r="E38" i="2"/>
  <c r="Q38" i="2"/>
  <c r="AC38" i="2"/>
  <c r="W38" i="2"/>
  <c r="L38" i="2"/>
  <c r="X38" i="2"/>
  <c r="H28" i="2"/>
  <c r="N28" i="2"/>
  <c r="T28" i="2"/>
  <c r="Z28" i="2"/>
  <c r="AF28" i="2"/>
  <c r="D28" i="2"/>
  <c r="J28" i="2"/>
  <c r="P28" i="2"/>
  <c r="V28" i="2"/>
  <c r="AB28" i="2"/>
  <c r="E28" i="2"/>
  <c r="M28" i="2"/>
  <c r="W28" i="2"/>
  <c r="AE28" i="2"/>
  <c r="F28" i="2"/>
  <c r="O28" i="2"/>
  <c r="X28" i="2"/>
  <c r="I28" i="2"/>
  <c r="R28" i="2"/>
  <c r="AA28" i="2"/>
  <c r="S28" i="2"/>
  <c r="AC28" i="2"/>
  <c r="L28" i="2"/>
  <c r="AD28" i="2"/>
  <c r="H37" i="2"/>
  <c r="N37" i="2"/>
  <c r="D37" i="2"/>
  <c r="J37" i="2"/>
  <c r="P37" i="2"/>
  <c r="E37" i="2"/>
  <c r="M37" i="2"/>
  <c r="U37" i="2"/>
  <c r="AA37" i="2"/>
  <c r="F37" i="2"/>
  <c r="O37" i="2"/>
  <c r="V37" i="2"/>
  <c r="AB37" i="2"/>
  <c r="I37" i="2"/>
  <c r="R37" i="2"/>
  <c r="X37" i="2"/>
  <c r="AD37" i="2"/>
  <c r="S37" i="2"/>
  <c r="AE37" i="2"/>
  <c r="Y37" i="2"/>
  <c r="L37" i="2"/>
  <c r="Z37" i="2"/>
  <c r="G50" i="2"/>
  <c r="M50" i="2"/>
  <c r="S50" i="2"/>
  <c r="AJ50" i="2" s="1"/>
  <c r="Y50" i="2"/>
  <c r="AE50" i="2"/>
  <c r="D50" i="2"/>
  <c r="J50" i="2"/>
  <c r="P50" i="2"/>
  <c r="V50" i="2"/>
  <c r="AB50" i="2"/>
  <c r="AM50" i="2" s="1"/>
  <c r="E50" i="2"/>
  <c r="Q50" i="2"/>
  <c r="W50" i="2"/>
  <c r="AC50" i="2"/>
  <c r="W37" i="2"/>
  <c r="D36" i="2"/>
  <c r="J36" i="2"/>
  <c r="P36" i="2"/>
  <c r="V36" i="2"/>
  <c r="AB36" i="2"/>
  <c r="AM36" i="2" s="1"/>
  <c r="F36" i="2"/>
  <c r="L36" i="2"/>
  <c r="R36" i="2"/>
  <c r="X36" i="2"/>
  <c r="AD36" i="2"/>
  <c r="G36" i="2"/>
  <c r="O36" i="2"/>
  <c r="Y36" i="2"/>
  <c r="H36" i="2"/>
  <c r="Q36" i="2"/>
  <c r="Z36" i="2"/>
  <c r="T36" i="2"/>
  <c r="AC36" i="2"/>
  <c r="E36" i="2"/>
  <c r="U36" i="2"/>
  <c r="M36" i="2"/>
  <c r="AE36" i="2"/>
  <c r="N36" i="2"/>
  <c r="AF36" i="2"/>
  <c r="AE52" i="2"/>
  <c r="Y52" i="2"/>
  <c r="S52" i="2"/>
  <c r="M52" i="2"/>
  <c r="G52" i="2"/>
  <c r="AE49" i="2"/>
  <c r="Y49" i="2"/>
  <c r="S49" i="2"/>
  <c r="M49" i="2"/>
  <c r="G49" i="2"/>
  <c r="E45" i="2"/>
  <c r="Q45" i="2"/>
  <c r="W45" i="2"/>
  <c r="AC45" i="2"/>
  <c r="H45" i="2"/>
  <c r="N45" i="2"/>
  <c r="T45" i="2"/>
  <c r="Z45" i="2"/>
  <c r="AF45" i="2"/>
  <c r="F35" i="2"/>
  <c r="L35" i="2"/>
  <c r="R35" i="2"/>
  <c r="X35" i="2"/>
  <c r="AD35" i="2"/>
  <c r="H35" i="2"/>
  <c r="N35" i="2"/>
  <c r="T35" i="2"/>
  <c r="Z35" i="2"/>
  <c r="AF35" i="2"/>
  <c r="I35" i="2"/>
  <c r="Q35" i="2"/>
  <c r="AA35" i="2"/>
  <c r="J35" i="2"/>
  <c r="S35" i="2"/>
  <c r="AB35" i="2"/>
  <c r="D35" i="2"/>
  <c r="M35" i="2"/>
  <c r="V35" i="2"/>
  <c r="AE35" i="2"/>
  <c r="F32" i="2"/>
  <c r="L32" i="2"/>
  <c r="R32" i="2"/>
  <c r="X32" i="2"/>
  <c r="AD32" i="2"/>
  <c r="H32" i="2"/>
  <c r="N32" i="2"/>
  <c r="T32" i="2"/>
  <c r="Z32" i="2"/>
  <c r="AF32" i="2"/>
  <c r="E32" i="2"/>
  <c r="O32" i="2"/>
  <c r="W32" i="2"/>
  <c r="G32" i="2"/>
  <c r="P32" i="2"/>
  <c r="Y32" i="2"/>
  <c r="J32" i="2"/>
  <c r="S32" i="2"/>
  <c r="AB32" i="2"/>
  <c r="F26" i="2"/>
  <c r="L26" i="2"/>
  <c r="R26" i="2"/>
  <c r="X26" i="2"/>
  <c r="AD26" i="2"/>
  <c r="H26" i="2"/>
  <c r="N26" i="2"/>
  <c r="T26" i="2"/>
  <c r="Z26" i="2"/>
  <c r="AF26" i="2"/>
  <c r="I26" i="2"/>
  <c r="Q26" i="2"/>
  <c r="AA26" i="2"/>
  <c r="J26" i="2"/>
  <c r="S26" i="2"/>
  <c r="AB26" i="2"/>
  <c r="D26" i="2"/>
  <c r="M26" i="2"/>
  <c r="V26" i="2"/>
  <c r="AE26" i="2"/>
  <c r="AF56" i="2"/>
  <c r="Z56" i="2"/>
  <c r="T56" i="2"/>
  <c r="N56" i="2"/>
  <c r="AF54" i="2"/>
  <c r="Z54" i="2"/>
  <c r="T54" i="2"/>
  <c r="N54" i="2"/>
  <c r="AD52" i="2"/>
  <c r="X52" i="2"/>
  <c r="R52" i="2"/>
  <c r="L52" i="2"/>
  <c r="AF51" i="2"/>
  <c r="Z51" i="2"/>
  <c r="T51" i="2"/>
  <c r="N51" i="2"/>
  <c r="AD49" i="2"/>
  <c r="X49" i="2"/>
  <c r="R49" i="2"/>
  <c r="L49" i="2"/>
  <c r="AF48" i="2"/>
  <c r="Z48" i="2"/>
  <c r="AL48" i="2" s="1"/>
  <c r="T48" i="2"/>
  <c r="AK48" i="2" s="1"/>
  <c r="N48" i="2"/>
  <c r="AA45" i="2"/>
  <c r="R45" i="2"/>
  <c r="AJ45" i="2" s="1"/>
  <c r="J45" i="2"/>
  <c r="G44" i="2"/>
  <c r="M44" i="2"/>
  <c r="S44" i="2"/>
  <c r="AJ44" i="2" s="1"/>
  <c r="Y44" i="2"/>
  <c r="AE44" i="2"/>
  <c r="AN44" i="2" s="1"/>
  <c r="D44" i="2"/>
  <c r="J44" i="2"/>
  <c r="P44" i="2"/>
  <c r="V44" i="2"/>
  <c r="AB44" i="2"/>
  <c r="U41" i="2"/>
  <c r="AE39" i="2"/>
  <c r="S39" i="2"/>
  <c r="P35" i="2"/>
  <c r="Q32" i="2"/>
  <c r="P26" i="2"/>
  <c r="G41" i="2"/>
  <c r="M41" i="2"/>
  <c r="S41" i="2"/>
  <c r="Y41" i="2"/>
  <c r="AE41" i="2"/>
  <c r="AN41" i="2" s="1"/>
  <c r="H41" i="2"/>
  <c r="N41" i="2"/>
  <c r="T41" i="2"/>
  <c r="Z41" i="2"/>
  <c r="AF41" i="2"/>
  <c r="D41" i="2"/>
  <c r="J41" i="2"/>
  <c r="P41" i="2"/>
  <c r="V41" i="2"/>
  <c r="AB41" i="2"/>
  <c r="AM41" i="2" s="1"/>
  <c r="E39" i="2"/>
  <c r="Q39" i="2"/>
  <c r="W39" i="2"/>
  <c r="AC39" i="2"/>
  <c r="F39" i="2"/>
  <c r="L39" i="2"/>
  <c r="R39" i="2"/>
  <c r="X39" i="2"/>
  <c r="AD39" i="2"/>
  <c r="H39" i="2"/>
  <c r="N39" i="2"/>
  <c r="T39" i="2"/>
  <c r="Z39" i="2"/>
  <c r="AF39" i="2"/>
  <c r="Y35" i="2"/>
  <c r="G35" i="2"/>
  <c r="AA32" i="2"/>
  <c r="I32" i="2"/>
  <c r="Y26" i="2"/>
  <c r="G26" i="2"/>
  <c r="X34" i="2"/>
  <c r="O34" i="2"/>
  <c r="H31" i="2"/>
  <c r="N31" i="2"/>
  <c r="T31" i="2"/>
  <c r="Z31" i="2"/>
  <c r="AF31" i="2"/>
  <c r="D31" i="2"/>
  <c r="J31" i="2"/>
  <c r="P31" i="2"/>
  <c r="V31" i="2"/>
  <c r="AB31" i="2"/>
  <c r="X25" i="2"/>
  <c r="O25" i="2"/>
  <c r="H34" i="2"/>
  <c r="N34" i="2"/>
  <c r="T34" i="2"/>
  <c r="Z34" i="2"/>
  <c r="AF34" i="2"/>
  <c r="D34" i="2"/>
  <c r="J34" i="2"/>
  <c r="P34" i="2"/>
  <c r="V34" i="2"/>
  <c r="AB34" i="2"/>
  <c r="H25" i="2"/>
  <c r="N25" i="2"/>
  <c r="T25" i="2"/>
  <c r="Z25" i="2"/>
  <c r="AF25" i="2"/>
  <c r="D25" i="2"/>
  <c r="J25" i="2"/>
  <c r="P25" i="2"/>
  <c r="V25" i="2"/>
  <c r="AB25" i="2"/>
  <c r="AM25" i="2" s="1"/>
  <c r="AC34" i="2"/>
  <c r="S34" i="2"/>
  <c r="D33" i="2"/>
  <c r="J33" i="2"/>
  <c r="P33" i="2"/>
  <c r="V33" i="2"/>
  <c r="AB33" i="2"/>
  <c r="AM33" i="2" s="1"/>
  <c r="F33" i="2"/>
  <c r="L33" i="2"/>
  <c r="R33" i="2"/>
  <c r="X33" i="2"/>
  <c r="AD33" i="2"/>
  <c r="AN33" i="2" s="1"/>
  <c r="Y31" i="2"/>
  <c r="Q31" i="2"/>
  <c r="G31" i="2"/>
  <c r="F29" i="2"/>
  <c r="L29" i="2"/>
  <c r="R29" i="2"/>
  <c r="AJ29" i="2" s="1"/>
  <c r="X29" i="2"/>
  <c r="AD29" i="2"/>
  <c r="H29" i="2"/>
  <c r="N29" i="2"/>
  <c r="T29" i="2"/>
  <c r="Z29" i="2"/>
  <c r="AF29" i="2"/>
  <c r="AC25" i="2"/>
  <c r="S25" i="2"/>
  <c r="AD24" i="2"/>
  <c r="AN24" i="2" s="1"/>
  <c r="X24" i="2"/>
  <c r="R24" i="2"/>
  <c r="L24" i="2"/>
  <c r="F24" i="2"/>
  <c r="AB24" i="2"/>
  <c r="V24" i="2"/>
  <c r="AK24" i="2" s="1"/>
  <c r="P24" i="2"/>
  <c r="J24" i="2"/>
  <c r="C2" i="2"/>
  <c r="O19" i="2"/>
  <c r="P19" i="2"/>
  <c r="Q19" i="2"/>
  <c r="R19" i="2"/>
  <c r="S19" i="2"/>
  <c r="T19" i="2"/>
  <c r="U19" i="2"/>
  <c r="V19" i="2"/>
  <c r="W19" i="2"/>
  <c r="X19" i="2"/>
  <c r="Y19" i="2"/>
  <c r="Z19" i="2"/>
  <c r="AA19" i="2"/>
  <c r="AB19" i="2"/>
  <c r="AC19" i="2"/>
  <c r="AD19" i="2"/>
  <c r="AE19" i="2"/>
  <c r="AF19" i="2"/>
  <c r="M20" i="2"/>
  <c r="C23" i="2"/>
  <c r="L23" i="2" s="1"/>
  <c r="K23" i="2"/>
  <c r="AJ41" i="2" l="1"/>
  <c r="AM68" i="2"/>
  <c r="AM56" i="2"/>
  <c r="AH40" i="2"/>
  <c r="AJ80" i="2"/>
  <c r="AI56" i="2"/>
  <c r="AM81" i="2"/>
  <c r="AG40" i="2"/>
  <c r="AJ43" i="2"/>
  <c r="AN25" i="2"/>
  <c r="AM31" i="2"/>
  <c r="AL56" i="2"/>
  <c r="AM29" i="2"/>
  <c r="AL43" i="2"/>
  <c r="AK82" i="2"/>
  <c r="AI84" i="2"/>
  <c r="AK55" i="2"/>
  <c r="AK40" i="2"/>
  <c r="AL40" i="2"/>
  <c r="AM28" i="2"/>
  <c r="AL79" i="2"/>
  <c r="AJ25" i="2"/>
  <c r="AJ57" i="2"/>
  <c r="AM24" i="2"/>
  <c r="AN34" i="2"/>
  <c r="AN52" i="2"/>
  <c r="AM59" i="2"/>
  <c r="AM82" i="2"/>
  <c r="AN68" i="2"/>
  <c r="AM85" i="2"/>
  <c r="AK57" i="2"/>
  <c r="AN78" i="2"/>
  <c r="AL54" i="2"/>
  <c r="AJ62" i="2"/>
  <c r="AM51" i="2"/>
  <c r="AN48" i="2"/>
  <c r="AJ69" i="2"/>
  <c r="AM39" i="2"/>
  <c r="AN82" i="2"/>
  <c r="AJ68" i="2"/>
  <c r="AJ53" i="2"/>
  <c r="AN73" i="2"/>
  <c r="AI51" i="2"/>
  <c r="AL34" i="2"/>
  <c r="AM34" i="2"/>
  <c r="AL50" i="2"/>
  <c r="AJ28" i="2"/>
  <c r="AM76" i="2"/>
  <c r="AI30" i="2"/>
  <c r="AG53" i="2"/>
  <c r="AI43" i="2"/>
  <c r="AM80" i="2"/>
  <c r="AK26" i="2"/>
  <c r="AM37" i="2"/>
  <c r="AN63" i="2"/>
  <c r="AK47" i="2"/>
  <c r="AJ82" i="2"/>
  <c r="AL33" i="2"/>
  <c r="AK50" i="2"/>
  <c r="AM73" i="2"/>
  <c r="AN64" i="2"/>
  <c r="AJ84" i="2"/>
  <c r="AL41" i="2"/>
  <c r="AJ33" i="2"/>
  <c r="AK66" i="2"/>
  <c r="AM62" i="2"/>
  <c r="AK52" i="2"/>
  <c r="AL58" i="2"/>
  <c r="AM72" i="2"/>
  <c r="AN49" i="2"/>
  <c r="AL32" i="2"/>
  <c r="AJ64" i="2"/>
  <c r="AK80" i="2"/>
  <c r="AK49" i="2"/>
  <c r="AK85" i="2"/>
  <c r="AM49" i="2"/>
  <c r="AJ56" i="2"/>
  <c r="AL24" i="2"/>
  <c r="AL38" i="2"/>
  <c r="AG55" i="2"/>
  <c r="AL70" i="2"/>
  <c r="AK33" i="2"/>
  <c r="AI33" i="2"/>
  <c r="AK51" i="2"/>
  <c r="AK54" i="2"/>
  <c r="AN28" i="2"/>
  <c r="AN59" i="2"/>
  <c r="AN76" i="2"/>
  <c r="AN27" i="2"/>
  <c r="AN65" i="2"/>
  <c r="AN75" i="2"/>
  <c r="AG43" i="2"/>
  <c r="AN29" i="2"/>
  <c r="AG50" i="2"/>
  <c r="AN50" i="2"/>
  <c r="AI38" i="2"/>
  <c r="AM69" i="2"/>
  <c r="AL76" i="2"/>
  <c r="AI71" i="2"/>
  <c r="AM84" i="2"/>
  <c r="AN54" i="2"/>
  <c r="AN37" i="2"/>
  <c r="AM74" i="2"/>
  <c r="AI60" i="2"/>
  <c r="AK41" i="2"/>
  <c r="AL45" i="2"/>
  <c r="AK38" i="2"/>
  <c r="AL67" i="2"/>
  <c r="AL69" i="2"/>
  <c r="AN80" i="2"/>
  <c r="AG78" i="2"/>
  <c r="AN62" i="2"/>
  <c r="AL29" i="2"/>
  <c r="AG25" i="2"/>
  <c r="AL39" i="2"/>
  <c r="AJ49" i="2"/>
  <c r="AL36" i="2"/>
  <c r="AM38" i="2"/>
  <c r="AN83" i="2"/>
  <c r="AN61" i="2"/>
  <c r="AM70" i="2"/>
  <c r="AJ81" i="2"/>
  <c r="AJ39" i="2"/>
  <c r="AL49" i="2"/>
  <c r="AJ36" i="2"/>
  <c r="AK37" i="2"/>
  <c r="AK64" i="2"/>
  <c r="AJ76" i="2"/>
  <c r="AM46" i="2"/>
  <c r="AK69" i="2"/>
  <c r="AN31" i="2"/>
  <c r="V23" i="2"/>
  <c r="F23" i="2"/>
  <c r="H23" i="2"/>
  <c r="AL84" i="2"/>
  <c r="AN56" i="2"/>
  <c r="AI73" i="2"/>
  <c r="AG66" i="2"/>
  <c r="AL61" i="2"/>
  <c r="AL60" i="2"/>
  <c r="AK79" i="2"/>
  <c r="AM44" i="2"/>
  <c r="AI81" i="2"/>
  <c r="AN51" i="2"/>
  <c r="Q23" i="2"/>
  <c r="AJ26" i="2"/>
  <c r="AK45" i="2"/>
  <c r="E23" i="2"/>
  <c r="AG34" i="2"/>
  <c r="AH48" i="2"/>
  <c r="AI54" i="2"/>
  <c r="AM35" i="2"/>
  <c r="AN36" i="2"/>
  <c r="AL42" i="2"/>
  <c r="AJ46" i="2"/>
  <c r="AL63" i="2"/>
  <c r="AJ85" i="2"/>
  <c r="AM77" i="2"/>
  <c r="AI78" i="2"/>
  <c r="AG81" i="2"/>
  <c r="AH76" i="2"/>
  <c r="AI47" i="2"/>
  <c r="AM53" i="2"/>
  <c r="AM61" i="2"/>
  <c r="AN70" i="2"/>
  <c r="AH34" i="2"/>
  <c r="AG41" i="2"/>
  <c r="AL51" i="2"/>
  <c r="AI32" i="2"/>
  <c r="AH36" i="2"/>
  <c r="AK28" i="2"/>
  <c r="AK58" i="2"/>
  <c r="AJ78" i="2"/>
  <c r="AK75" i="2"/>
  <c r="AG62" i="2"/>
  <c r="AN74" i="2"/>
  <c r="AJ70" i="2"/>
  <c r="AN77" i="2"/>
  <c r="AK84" i="2"/>
  <c r="AK36" i="2"/>
  <c r="AH38" i="2"/>
  <c r="Z23" i="2"/>
  <c r="AK44" i="2"/>
  <c r="AL28" i="2"/>
  <c r="AN72" i="2"/>
  <c r="AL74" i="2"/>
  <c r="AK68" i="2"/>
  <c r="AH65" i="2"/>
  <c r="AN66" i="2"/>
  <c r="AI61" i="2"/>
  <c r="AM60" i="2"/>
  <c r="AL75" i="2"/>
  <c r="AL62" i="2"/>
  <c r="AM54" i="2"/>
  <c r="AJ51" i="2"/>
  <c r="AN84" i="2"/>
  <c r="AJ34" i="2"/>
  <c r="AH39" i="2"/>
  <c r="AK35" i="2"/>
  <c r="AL72" i="2"/>
  <c r="AJ65" i="2"/>
  <c r="AI68" i="2"/>
  <c r="AL66" i="2"/>
  <c r="AN71" i="2"/>
  <c r="AK83" i="2"/>
  <c r="AN43" i="2"/>
  <c r="AL83" i="2"/>
  <c r="AM43" i="2"/>
  <c r="AJ35" i="2"/>
  <c r="AH50" i="2"/>
  <c r="AL37" i="2"/>
  <c r="AL55" i="2"/>
  <c r="AG59" i="2"/>
  <c r="AG85" i="2"/>
  <c r="AG27" i="2"/>
  <c r="AH83" i="2"/>
  <c r="AK53" i="2"/>
  <c r="AN53" i="2"/>
  <c r="AJ61" i="2"/>
  <c r="AN81" i="2"/>
  <c r="AH25" i="2"/>
  <c r="AK62" i="2"/>
  <c r="AH24" i="2"/>
  <c r="AL26" i="2"/>
  <c r="AN39" i="2"/>
  <c r="AG32" i="2"/>
  <c r="AN26" i="2"/>
  <c r="AH35" i="2"/>
  <c r="AG52" i="2"/>
  <c r="AG28" i="2"/>
  <c r="AN38" i="2"/>
  <c r="AJ42" i="2"/>
  <c r="AG63" i="2"/>
  <c r="AK72" i="2"/>
  <c r="AK76" i="2"/>
  <c r="AK77" i="2"/>
  <c r="AH27" i="2"/>
  <c r="AM47" i="2"/>
  <c r="AI58" i="2"/>
  <c r="AI64" i="2"/>
  <c r="AK74" i="2"/>
  <c r="AJ66" i="2"/>
  <c r="AH66" i="2"/>
  <c r="AG71" i="2"/>
  <c r="AI53" i="2"/>
  <c r="AH61" i="2"/>
  <c r="AK70" i="2"/>
  <c r="AJ75" i="2"/>
  <c r="AI75" i="2"/>
  <c r="AH62" i="2"/>
  <c r="AH84" i="2"/>
  <c r="AL31" i="2"/>
  <c r="AK29" i="2"/>
  <c r="AI25" i="2"/>
  <c r="AI35" i="2"/>
  <c r="AI36" i="2"/>
  <c r="AK42" i="2"/>
  <c r="AG54" i="2"/>
  <c r="AG58" i="2"/>
  <c r="AG73" i="2"/>
  <c r="AI77" i="2"/>
  <c r="AL27" i="2"/>
  <c r="AH43" i="2"/>
  <c r="AN69" i="2"/>
  <c r="AN47" i="2"/>
  <c r="AH74" i="2"/>
  <c r="AL80" i="2"/>
  <c r="AL53" i="2"/>
  <c r="AN60" i="2"/>
  <c r="AH75" i="2"/>
  <c r="AH81" i="2"/>
  <c r="AK81" i="2"/>
  <c r="AG37" i="2"/>
  <c r="AI31" i="2"/>
  <c r="AL25" i="2"/>
  <c r="AI41" i="2"/>
  <c r="AH54" i="2"/>
  <c r="AK56" i="2"/>
  <c r="AI26" i="2"/>
  <c r="AH26" i="2"/>
  <c r="AJ32" i="2"/>
  <c r="AN35" i="2"/>
  <c r="AI42" i="2"/>
  <c r="AN46" i="2"/>
  <c r="AJ55" i="2"/>
  <c r="AL65" i="2"/>
  <c r="AN67" i="2"/>
  <c r="AG69" i="2"/>
  <c r="AG74" i="2"/>
  <c r="AG68" i="2"/>
  <c r="AI27" i="2"/>
  <c r="AH47" i="2"/>
  <c r="AN30" i="2"/>
  <c r="AL30" i="2"/>
  <c r="AL71" i="2"/>
  <c r="AG61" i="2"/>
  <c r="AL78" i="2"/>
  <c r="AK60" i="2"/>
  <c r="AH70" i="2"/>
  <c r="AI44" i="2"/>
  <c r="AL59" i="2"/>
  <c r="AK34" i="2"/>
  <c r="AL44" i="2"/>
  <c r="AM45" i="2"/>
  <c r="AG26" i="2"/>
  <c r="AK32" i="2"/>
  <c r="AL35" i="2"/>
  <c r="AN42" i="2"/>
  <c r="AJ63" i="2"/>
  <c r="AG44" i="2"/>
  <c r="AN58" i="2"/>
  <c r="AK30" i="2"/>
  <c r="AJ30" i="2"/>
  <c r="AM66" i="2"/>
  <c r="AM71" i="2"/>
  <c r="AH71" i="2"/>
  <c r="AH80" i="2"/>
  <c r="AK61" i="2"/>
  <c r="AG70" i="2"/>
  <c r="AH60" i="2"/>
  <c r="AM75" i="2"/>
  <c r="AG84" i="2"/>
  <c r="AI62" i="2"/>
  <c r="AJ77" i="2"/>
  <c r="AL81" i="2"/>
  <c r="AM79" i="2"/>
  <c r="AG42" i="2"/>
  <c r="AG51" i="2"/>
  <c r="AH53" i="2"/>
  <c r="AG82" i="2"/>
  <c r="AG24" i="2"/>
  <c r="AK25" i="2"/>
  <c r="AH33" i="2"/>
  <c r="AK31" i="2"/>
  <c r="AJ52" i="2"/>
  <c r="AH56" i="2"/>
  <c r="AH32" i="2"/>
  <c r="AG36" i="2"/>
  <c r="AI37" i="2"/>
  <c r="AH42" i="2"/>
  <c r="AG65" i="2"/>
  <c r="AK67" i="2"/>
  <c r="AI24" i="2"/>
  <c r="AI57" i="2"/>
  <c r="AH57" i="2"/>
  <c r="AJ59" i="2"/>
  <c r="AI67" i="2"/>
  <c r="AI76" i="2"/>
  <c r="AJ27" i="2"/>
  <c r="AJ58" i="2"/>
  <c r="AM78" i="2"/>
  <c r="AG60" i="2"/>
  <c r="AJ60" i="2"/>
  <c r="AG75" i="2"/>
  <c r="AI79" i="2"/>
  <c r="AH79" i="2"/>
  <c r="AH30" i="2"/>
  <c r="AH44" i="2"/>
  <c r="AG67" i="2"/>
  <c r="AH58" i="2"/>
  <c r="AG76" i="2"/>
  <c r="AI83" i="2"/>
  <c r="AH37" i="2"/>
  <c r="AL46" i="2"/>
  <c r="AG49" i="2"/>
  <c r="AM64" i="2"/>
  <c r="AI74" i="2"/>
  <c r="AL85" i="2"/>
  <c r="AH73" i="2"/>
  <c r="AJ73" i="2"/>
  <c r="AN57" i="2"/>
  <c r="AL68" i="2"/>
  <c r="AK27" i="2"/>
  <c r="AL47" i="2"/>
  <c r="AG47" i="2"/>
  <c r="AM58" i="2"/>
  <c r="AG30" i="2"/>
  <c r="AI66" i="2"/>
  <c r="AI70" i="2"/>
  <c r="AH51" i="2"/>
  <c r="AG72" i="2"/>
  <c r="AH29" i="2"/>
  <c r="AI29" i="2"/>
  <c r="AN45" i="2"/>
  <c r="AI28" i="2"/>
  <c r="AH46" i="2"/>
  <c r="AI46" i="2"/>
  <c r="AH59" i="2"/>
  <c r="AH69" i="2"/>
  <c r="AK71" i="2"/>
  <c r="AG83" i="2"/>
  <c r="AH78" i="2"/>
  <c r="AI39" i="2"/>
  <c r="AH41" i="2"/>
  <c r="AG45" i="2"/>
  <c r="AG48" i="2"/>
  <c r="AN55" i="2"/>
  <c r="AI69" i="2"/>
  <c r="AH63" i="2"/>
  <c r="AI63" i="2"/>
  <c r="AH64" i="2"/>
  <c r="AG56" i="2"/>
  <c r="AK65" i="2"/>
  <c r="AI80" i="2"/>
  <c r="AG79" i="2"/>
  <c r="AG64" i="2"/>
  <c r="AG31" i="2"/>
  <c r="AG33" i="2"/>
  <c r="AG35" i="2"/>
  <c r="AH45" i="2"/>
  <c r="AI50" i="2"/>
  <c r="AH28" i="2"/>
  <c r="AG38" i="2"/>
  <c r="AG46" i="2"/>
  <c r="AI48" i="2"/>
  <c r="AI59" i="2"/>
  <c r="AI65" i="2"/>
  <c r="AH72" i="2"/>
  <c r="AI72" i="2"/>
  <c r="AJ24" i="2"/>
  <c r="AI34" i="2"/>
  <c r="AH31" i="2"/>
  <c r="AN32" i="2"/>
  <c r="AJ37" i="2"/>
  <c r="AG29" i="2"/>
  <c r="AM32" i="2"/>
  <c r="AK39" i="2"/>
  <c r="AG39" i="2"/>
  <c r="AL52" i="2"/>
  <c r="AM26" i="2"/>
  <c r="AI45" i="2"/>
  <c r="AH49" i="2"/>
  <c r="AI49" i="2"/>
  <c r="AI52" i="2"/>
  <c r="AH52" i="2"/>
  <c r="AH55" i="2"/>
  <c r="AI55" i="2"/>
  <c r="AK59" i="2"/>
  <c r="AK63" i="2"/>
  <c r="AH67" i="2"/>
  <c r="AJ67" i="2"/>
  <c r="AL82" i="2"/>
  <c r="AN85" i="2"/>
  <c r="AG57" i="2"/>
  <c r="AL57" i="2"/>
  <c r="AM65" i="2"/>
  <c r="AH68" i="2"/>
  <c r="AH77" i="2"/>
  <c r="AH82" i="2"/>
  <c r="AI82" i="2"/>
  <c r="AH85" i="2"/>
  <c r="AI85" i="2"/>
  <c r="AG77" i="2"/>
  <c r="AG80" i="2"/>
  <c r="AK78" i="2"/>
  <c r="J23" i="2"/>
  <c r="P23" i="2"/>
  <c r="U23" i="2"/>
  <c r="S23" i="2"/>
  <c r="C89" i="2"/>
  <c r="R23" i="2"/>
  <c r="AC23" i="2"/>
  <c r="M23" i="2"/>
  <c r="T23" i="2"/>
  <c r="X23" i="2"/>
  <c r="AD23" i="2"/>
  <c r="N23" i="2"/>
  <c r="Y23" i="2"/>
  <c r="I23" i="2"/>
  <c r="AB23" i="2"/>
  <c r="AF23" i="2"/>
  <c r="G23" i="2"/>
  <c r="D23" i="2"/>
  <c r="AE23" i="2"/>
  <c r="O23" i="2"/>
  <c r="AA23" i="2"/>
  <c r="W23" i="2"/>
  <c r="AJ23" i="2" l="1"/>
  <c r="AL23" i="2"/>
  <c r="AI23" i="2"/>
  <c r="AH23" i="2"/>
  <c r="AN23" i="2"/>
  <c r="AC89" i="2"/>
  <c r="AG23" i="2"/>
  <c r="V89" i="2"/>
  <c r="P89" i="2"/>
  <c r="AF89" i="2"/>
  <c r="R89" i="2"/>
  <c r="T89" i="2"/>
  <c r="Z89" i="2"/>
  <c r="AB89" i="2"/>
  <c r="AD89" i="2"/>
  <c r="Y89" i="2"/>
  <c r="Q89" i="2"/>
  <c r="N89" i="2"/>
  <c r="O89" i="2"/>
  <c r="M89" i="2"/>
  <c r="X89" i="2"/>
  <c r="U89" i="2"/>
  <c r="AE89" i="2"/>
  <c r="S89" i="2"/>
  <c r="AA89" i="2"/>
  <c r="AM23" i="2"/>
  <c r="W89" i="2"/>
  <c r="AK23" i="2"/>
  <c r="AJ89" i="2" l="1"/>
  <c r="AI89" i="2"/>
  <c r="AM89" i="2"/>
  <c r="AK89" i="2"/>
  <c r="AH89" i="2"/>
  <c r="AG89" i="2"/>
  <c r="AL89" i="2"/>
  <c r="AN89" i="2"/>
</calcChain>
</file>

<file path=xl/sharedStrings.xml><?xml version="1.0" encoding="utf-8"?>
<sst xmlns="http://schemas.openxmlformats.org/spreadsheetml/2006/main" count="866" uniqueCount="278">
  <si>
    <t>CenRefs</t>
  </si>
  <si>
    <t>CENSUSYear</t>
  </si>
  <si>
    <t>Term</t>
  </si>
  <si>
    <t>FullRef</t>
  </si>
  <si>
    <t>Area</t>
  </si>
  <si>
    <t>Subarea</t>
  </si>
  <si>
    <t>GeoLocalityName</t>
  </si>
  <si>
    <t>Tier</t>
  </si>
  <si>
    <t>PhaseType</t>
  </si>
  <si>
    <t>Schooltype</t>
  </si>
  <si>
    <t>SchoolName</t>
  </si>
  <si>
    <t>SchoolControlType</t>
  </si>
  <si>
    <t>Denominationtext</t>
  </si>
  <si>
    <t>LocalAuthority</t>
  </si>
  <si>
    <t>State</t>
  </si>
  <si>
    <t>Closed</t>
  </si>
  <si>
    <t>Academy Conversion Date</t>
  </si>
  <si>
    <t>E1</t>
  </si>
  <si>
    <t>E2</t>
  </si>
  <si>
    <t>N1</t>
  </si>
  <si>
    <t>N2</t>
  </si>
  <si>
    <t>R</t>
  </si>
  <si>
    <t>1</t>
  </si>
  <si>
    <t>2</t>
  </si>
  <si>
    <t>3</t>
  </si>
  <si>
    <t>4</t>
  </si>
  <si>
    <t>5</t>
  </si>
  <si>
    <t>6</t>
  </si>
  <si>
    <t>7</t>
  </si>
  <si>
    <t>8</t>
  </si>
  <si>
    <t>9</t>
  </si>
  <si>
    <t>10</t>
  </si>
  <si>
    <t>11</t>
  </si>
  <si>
    <t>12</t>
  </si>
  <si>
    <t>13</t>
  </si>
  <si>
    <t>14</t>
  </si>
  <si>
    <t>15</t>
  </si>
  <si>
    <t>Spring</t>
  </si>
  <si>
    <t>Windsor</t>
  </si>
  <si>
    <t>Windsor South</t>
  </si>
  <si>
    <t>Alexander</t>
  </si>
  <si>
    <t>Three Tier</t>
  </si>
  <si>
    <t>Primary</t>
  </si>
  <si>
    <t>First</t>
  </si>
  <si>
    <t>Alexander First School</t>
  </si>
  <si>
    <t>Community</t>
  </si>
  <si>
    <t>None</t>
  </si>
  <si>
    <t>Maidenhead</t>
  </si>
  <si>
    <t>Central Maidenhead</t>
  </si>
  <si>
    <t>Boyn Hill</t>
  </si>
  <si>
    <t>Two Tier</t>
  </si>
  <si>
    <t>Junior</t>
  </si>
  <si>
    <t>All Saints Church of England Junior School</t>
  </si>
  <si>
    <t>Voluntary Controlled</t>
  </si>
  <si>
    <t>Church of England</t>
  </si>
  <si>
    <t>Tittle Row</t>
  </si>
  <si>
    <t>Secondary</t>
  </si>
  <si>
    <t>Altwood Church of England School</t>
  </si>
  <si>
    <t>Academy</t>
  </si>
  <si>
    <t>North West Maidenhead</t>
  </si>
  <si>
    <t>St Mark's</t>
  </si>
  <si>
    <t>Infants</t>
  </si>
  <si>
    <t>Alwyn Infant School</t>
  </si>
  <si>
    <t>Bisham and Cookham</t>
  </si>
  <si>
    <t>Bisham</t>
  </si>
  <si>
    <t>JMI</t>
  </si>
  <si>
    <t>Boyne Hill C of E Infant and Nursery School</t>
  </si>
  <si>
    <t>South East Maidenhead</t>
  </si>
  <si>
    <t>Bray</t>
  </si>
  <si>
    <t>Braywick Court School</t>
  </si>
  <si>
    <t>Free School</t>
  </si>
  <si>
    <t>Windsor Villages</t>
  </si>
  <si>
    <t>Fifield</t>
  </si>
  <si>
    <t>Braywood C of E First School</t>
  </si>
  <si>
    <t>Maidenhead Villages</t>
  </si>
  <si>
    <t>Burchett's Green</t>
  </si>
  <si>
    <t>Burchetts Green CE Infant School</t>
  </si>
  <si>
    <t>Ascot</t>
  </si>
  <si>
    <t>South Sunningdale</t>
  </si>
  <si>
    <t>Charters School</t>
  </si>
  <si>
    <t>Cheapside</t>
  </si>
  <si>
    <t>Cheapside CE Primary School</t>
  </si>
  <si>
    <t>Voluntary Aided</t>
  </si>
  <si>
    <t>Datchet &amp; Wraysbury</t>
  </si>
  <si>
    <t>Datchet and Wraysbury</t>
  </si>
  <si>
    <t>Datchet East</t>
  </si>
  <si>
    <t>Churchmead Church of England School</t>
  </si>
  <si>
    <t>New Town</t>
  </si>
  <si>
    <t>Clewer Green CE School</t>
  </si>
  <si>
    <t>Cookham Dean South</t>
  </si>
  <si>
    <t>Cookham Dean CE Primary School</t>
  </si>
  <si>
    <t>Cookham</t>
  </si>
  <si>
    <t>NA</t>
  </si>
  <si>
    <t>Early Years</t>
  </si>
  <si>
    <t>Nursery</t>
  </si>
  <si>
    <t>Cookham Nursery School</t>
  </si>
  <si>
    <t>Cookham Rise</t>
  </si>
  <si>
    <t>Cookham Rise Primary School</t>
  </si>
  <si>
    <t>Courthouse Junior School</t>
  </si>
  <si>
    <t>South West Maidenhead</t>
  </si>
  <si>
    <t>Lowbrook</t>
  </si>
  <si>
    <t>Cox Green School</t>
  </si>
  <si>
    <t>Datchet St Mary's C of E Primary Academy</t>
  </si>
  <si>
    <t>Windsor North</t>
  </si>
  <si>
    <t>Dedworth</t>
  </si>
  <si>
    <t>Dedworth Green First School</t>
  </si>
  <si>
    <t>Middle</t>
  </si>
  <si>
    <t>Dedworth Middle School</t>
  </si>
  <si>
    <t>Larchfield East</t>
  </si>
  <si>
    <t>Desborough College</t>
  </si>
  <si>
    <t>Eton</t>
  </si>
  <si>
    <t>Eton Porny C of E First School</t>
  </si>
  <si>
    <t>Eton Wick</t>
  </si>
  <si>
    <t>Eton Wick C of E First School</t>
  </si>
  <si>
    <t>Fishery</t>
  </si>
  <si>
    <t>All-through</t>
  </si>
  <si>
    <t>All Years</t>
  </si>
  <si>
    <t>Forest Bridge School</t>
  </si>
  <si>
    <t>Furze Platt</t>
  </si>
  <si>
    <t>Furze Platt Infant School</t>
  </si>
  <si>
    <t>Furze Platt Junior School</t>
  </si>
  <si>
    <t>Furze Platt Senior School</t>
  </si>
  <si>
    <t>Hilltop</t>
  </si>
  <si>
    <t>Hilltop First School</t>
  </si>
  <si>
    <t>Holy Trinity C of E Primary School, Cookham</t>
  </si>
  <si>
    <t>North Sunningdale</t>
  </si>
  <si>
    <t>Holy Trinity CE Primary School, Sunningdale</t>
  </si>
  <si>
    <t>Holyport Rural</t>
  </si>
  <si>
    <t>Holyport College</t>
  </si>
  <si>
    <t>Homer</t>
  </si>
  <si>
    <t>Homer First School and Nursery</t>
  </si>
  <si>
    <t>Old Windsor</t>
  </si>
  <si>
    <t>Kings Court First School</t>
  </si>
  <si>
    <t>Knowl Hill</t>
  </si>
  <si>
    <t>Knowl Hill C of E Academy</t>
  </si>
  <si>
    <t>Larchfield West</t>
  </si>
  <si>
    <t>Larchfield Primary and Nursery School</t>
  </si>
  <si>
    <t>Lowbrook Academy</t>
  </si>
  <si>
    <t>North East Maidenhead</t>
  </si>
  <si>
    <t>North Town</t>
  </si>
  <si>
    <t>Maidenhead Nursery School</t>
  </si>
  <si>
    <t>Manor Green School</t>
  </si>
  <si>
    <t>Highway</t>
  </si>
  <si>
    <t>Newlands Girls' School</t>
  </si>
  <si>
    <t>East Windsor</t>
  </si>
  <si>
    <t>Oakfield</t>
  </si>
  <si>
    <t>Oakfield First School</t>
  </si>
  <si>
    <t>Oldfield Primary School</t>
  </si>
  <si>
    <t>Central</t>
  </si>
  <si>
    <t>All-through PRU</t>
  </si>
  <si>
    <t>RISE Alternative Learning Provision</t>
  </si>
  <si>
    <t>Riverside Primary School and Nursery</t>
  </si>
  <si>
    <t>South Ascot</t>
  </si>
  <si>
    <t>South Ascot Village Primary School</t>
  </si>
  <si>
    <t>St Edmund Campion Catholic Primary School</t>
  </si>
  <si>
    <t>Roman Catholic</t>
  </si>
  <si>
    <t>Clewer Village</t>
  </si>
  <si>
    <t>St Edward's Catholic First School</t>
  </si>
  <si>
    <t>St Edward's Royal Free Ecumenical Middle School</t>
  </si>
  <si>
    <t>Ecumenical</t>
  </si>
  <si>
    <t>St Francis Catholic Primary School</t>
  </si>
  <si>
    <t>St Luke's</t>
  </si>
  <si>
    <t>St Luke's Church of England Primary School</t>
  </si>
  <si>
    <t>St Mary's Catholic Primary School</t>
  </si>
  <si>
    <t>Sunninghill</t>
  </si>
  <si>
    <t>St Michael's C of E Primary School, Sunninghill</t>
  </si>
  <si>
    <t>St Peter's Church of England Middle School</t>
  </si>
  <si>
    <t>The Lawns Nursery</t>
  </si>
  <si>
    <t>Home Park</t>
  </si>
  <si>
    <t>The Queen Anne Royal Free CE First School</t>
  </si>
  <si>
    <t>Great Park</t>
  </si>
  <si>
    <t>The Royal School (Crown Aided)</t>
  </si>
  <si>
    <t>Trinity</t>
  </si>
  <si>
    <t>Upper</t>
  </si>
  <si>
    <t>The Windsor Boys' School</t>
  </si>
  <si>
    <t>Trevelyan Middle School</t>
  </si>
  <si>
    <t>Trinity St Stephen Church of England First School</t>
  </si>
  <si>
    <t>Waltham St Lawrence</t>
  </si>
  <si>
    <t>Waltham St Lawrence Primary School</t>
  </si>
  <si>
    <t>Wessex West</t>
  </si>
  <si>
    <t>Wessex Primary School</t>
  </si>
  <si>
    <t>White Waltham</t>
  </si>
  <si>
    <t>White Waltham C of E Academy</t>
  </si>
  <si>
    <t>Windsor Girls' School</t>
  </si>
  <si>
    <t>Woodlands Park</t>
  </si>
  <si>
    <t>Woodlands Park Primary &amp; Nursery School</t>
  </si>
  <si>
    <t>Wraysbury</t>
  </si>
  <si>
    <t>Wraysbury Primary School</t>
  </si>
  <si>
    <t>This report gives the number of children attending each school in the borough as at the date shown.  The total numbers are shown in the final row.</t>
  </si>
  <si>
    <t>Use this button to hide or show the 'School Location' and 'School Details' information as preferred.</t>
  </si>
  <si>
    <t>Use this button to hide or show the help 'bubbles', which give brief explanations of the data in each column.</t>
  </si>
  <si>
    <t xml:space="preserve">   Filter the results:</t>
  </si>
  <si>
    <t>A</t>
  </si>
  <si>
    <t>B</t>
  </si>
  <si>
    <t>C</t>
  </si>
  <si>
    <t>D</t>
  </si>
  <si>
    <t>E</t>
  </si>
  <si>
    <t>F</t>
  </si>
  <si>
    <t>G</t>
  </si>
  <si>
    <t>H</t>
  </si>
  <si>
    <t>I</t>
  </si>
  <si>
    <t>J</t>
  </si>
  <si>
    <t>K</t>
  </si>
  <si>
    <t>L</t>
  </si>
  <si>
    <t>M</t>
  </si>
  <si>
    <t>N</t>
  </si>
  <si>
    <t>O</t>
  </si>
  <si>
    <t>P</t>
  </si>
  <si>
    <t>Q</t>
  </si>
  <si>
    <t>S</t>
  </si>
  <si>
    <t>T</t>
  </si>
  <si>
    <t>U</t>
  </si>
  <si>
    <t>V</t>
  </si>
  <si>
    <t>W</t>
  </si>
  <si>
    <t>X</t>
  </si>
  <si>
    <t>Y</t>
  </si>
  <si>
    <t>Z</t>
  </si>
  <si>
    <t>AA</t>
  </si>
  <si>
    <t>AB</t>
  </si>
  <si>
    <t>AC</t>
  </si>
  <si>
    <t>AD</t>
  </si>
  <si>
    <t>AE</t>
  </si>
  <si>
    <t>AF</t>
  </si>
  <si>
    <t>AG</t>
  </si>
  <si>
    <t>AH</t>
  </si>
  <si>
    <t>AI</t>
  </si>
  <si>
    <t>AJ</t>
  </si>
  <si>
    <t>School</t>
  </si>
  <si>
    <t>Locality</t>
  </si>
  <si>
    <t>Phase</t>
  </si>
  <si>
    <t>Type</t>
  </si>
  <si>
    <t>Control</t>
  </si>
  <si>
    <t>Denomination</t>
  </si>
  <si>
    <t>Key Stage (KS) Totals</t>
  </si>
  <si>
    <t>Key Stages (KS)</t>
  </si>
  <si>
    <t>Foundation</t>
  </si>
  <si>
    <t>Key Stage 1</t>
  </si>
  <si>
    <t>Key Stage 2</t>
  </si>
  <si>
    <t>Key Stage 3</t>
  </si>
  <si>
    <t>Key Stage 4</t>
  </si>
  <si>
    <t>Key Stage 5</t>
  </si>
  <si>
    <t>National Curriculum Year Groups</t>
  </si>
  <si>
    <t>Fdn</t>
  </si>
  <si>
    <t>KS1</t>
  </si>
  <si>
    <t>KS2</t>
  </si>
  <si>
    <t>KS3</t>
  </si>
  <si>
    <t>KS4</t>
  </si>
  <si>
    <t>KS5</t>
  </si>
  <si>
    <t>Nursery School</t>
  </si>
  <si>
    <t>Holyport C of E Primary School &amp; Foundation Unit</t>
  </si>
  <si>
    <t>Bisham C of E Academy</t>
  </si>
  <si>
    <t>THE SCHOOL</t>
  </si>
  <si>
    <t>SCHOOL LOCATION</t>
  </si>
  <si>
    <t>SCHOOL DETAILS</t>
  </si>
  <si>
    <t>PUPIL NUMBERS BY YEAR GROUP</t>
  </si>
  <si>
    <t>TOTALS</t>
  </si>
  <si>
    <t>PUPIL NUMBERS BY KEY STAGE</t>
  </si>
  <si>
    <t>All state nursery, primary, secondary and special schools, including academies and free schools, in the Royal Borough are included in the School Census.  Independent or private schools are not included.  The School Census also does not cover independent nurseries, playgroups or childminders.</t>
  </si>
  <si>
    <t>The Royal Borough is split into four areas for the analysis of pupil numbers:
Ascot.
Datchet &amp; Wraysbury.
Maidenhead.
Windsor.</t>
  </si>
  <si>
    <t>The areas are further split into subareas.</t>
  </si>
  <si>
    <t>Finally, the subareas are split into localities.  Not all of these small geographical areas will have a school in it.</t>
  </si>
  <si>
    <t xml:space="preserve">This indicates whether a school is for primary age children or secondary age children.  Middle schools count as schools for secondary age children in the Royal Borough.	</t>
  </si>
  <si>
    <t>This indicates whether the school is in a two tier or three tier area. 
A two tier area has primary and secondary schools.  A three tier area has first, middle and upper schools.</t>
  </si>
  <si>
    <t>This indicates the type of school:
Infant.
Junior.
Primary.
First.
Middle.
Upper.
Secondary.
Special.</t>
  </si>
  <si>
    <t>This indicates whether a school is:
Community.
Voluntary Controlled.
Voluntary Aided.
Academy.
Free.</t>
  </si>
  <si>
    <t>Where a school is an academy, the date of conversion is indicated here.</t>
  </si>
  <si>
    <t>This indicates whether the school has a religious character.</t>
  </si>
  <si>
    <r>
      <t xml:space="preserve">This section gives the number of children attending each school as at the chosen school census date.  The information is provided by:
</t>
    </r>
    <r>
      <rPr>
        <b/>
        <sz val="10"/>
        <rFont val="Calibri"/>
        <family val="2"/>
        <scheme val="minor"/>
      </rPr>
      <t>Age of the children</t>
    </r>
    <r>
      <rPr>
        <sz val="10"/>
        <rFont val="Calibri"/>
        <family val="2"/>
        <scheme val="minor"/>
      </rPr>
      <t xml:space="preserve">, as at the start of the academic year.
</t>
    </r>
    <r>
      <rPr>
        <b/>
        <sz val="10"/>
        <rFont val="Calibri"/>
        <family val="2"/>
        <scheme val="minor"/>
      </rPr>
      <t>National curriculum year groups</t>
    </r>
    <r>
      <rPr>
        <sz val="10"/>
        <rFont val="Calibri"/>
        <family val="2"/>
        <scheme val="minor"/>
      </rPr>
      <t xml:space="preserve">, otherwise known as school year groups.
</t>
    </r>
    <r>
      <rPr>
        <b/>
        <sz val="10"/>
        <rFont val="Calibri"/>
        <family val="2"/>
        <scheme val="minor"/>
      </rPr>
      <t>Key Stages</t>
    </r>
    <r>
      <rPr>
        <sz val="10"/>
        <rFont val="Calibri"/>
        <family val="2"/>
        <scheme val="minor"/>
      </rPr>
      <t>, which relate to the teaching of the national curriculum.
The School Census is a statutory data collection for all maintained nursery, primary, secondary and special schools, including academies and free schools.  It collects information about individual pupils and information about the schools themselves, such as their educational provision.  
The School Census is collected on termly, in the Autumn (October), Spring (January) and Summer (May) terms.   Please note that this is a snapshot as at the Census date - some children will have left and others joined since that date, and so some numbers will now be different.
A small number of children attend two schools, usually a mainstream school and a Pupil Referral Unit (PRU).  One of these schools is designated as the 'Main' school, and the other 'Subsidiary'.  To avoid double counting, only 'Main' school records are counted here.</t>
    </r>
  </si>
  <si>
    <t>This is the total number of children at the school, excluding any children in a nursery class.</t>
  </si>
  <si>
    <t>This is the total number of children at the school, including any children in a nursery class.</t>
  </si>
  <si>
    <t xml:space="preserve">This provides the total number of children attending each school by Key Stage.  </t>
  </si>
  <si>
    <t xml:space="preserve">Use the filters in the red row below to choose groups of schools.  The totals in the final row will reflect the pupil numbers in the selected schools.  To use the filters, click on the arrow in the relevant column (e.g. 'Area').  </t>
  </si>
  <si>
    <t xml:space="preserve">All the available options in that column (e.g. Ascot, Datchet &amp; Wraysbury), Maidenhead and Windsor) will be shown with check boxes.  Simply check or uncheck the options you want displayed and click 'ok'.  </t>
  </si>
  <si>
    <t>conversion date</t>
  </si>
  <si>
    <t>excluding</t>
  </si>
  <si>
    <t>nursery</t>
  </si>
  <si>
    <t>Total</t>
  </si>
  <si>
    <t>including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</si>
</sst>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7" x14ac:knownFonts="1">
    <font>
      <sz val="10"/>
      <name val="MS Sans Serif"/>
      <family val="2"/>
    </font>
    <font>
      <sz val="8"/>
      <name val="MS Sans Serif"/>
      <family val="2"/>
    </font>
    <font>
      <sz val="26"/>
      <name val="Calibri"/>
      <family val="2"/>
    </font>
    <font>
      <b/>
      <sz val="26"/>
      <name val="Calibri"/>
      <family val="2"/>
    </font>
    <font>
      <sz val="10"/>
      <name val="Calibri"/>
      <family val="2"/>
    </font>
    <font>
      <sz val="10"/>
      <color indexed="56"/>
      <name val="Calibri"/>
      <family val="2"/>
    </font>
    <font>
      <sz val="14"/>
      <name val="Calibri"/>
      <family val="2"/>
    </font>
    <font>
      <sz val="9"/>
      <name val="Calibri"/>
      <family val="2"/>
    </font>
    <font>
      <sz val="12"/>
      <name val="Calibri"/>
      <family val="2"/>
    </font>
    <font>
      <b/>
      <sz val="12"/>
      <name val="Calibri"/>
      <family val="2"/>
    </font>
    <font>
      <b/>
      <sz val="12"/>
      <color indexed="9"/>
      <name val="Calibri"/>
      <family val="2"/>
    </font>
    <font>
      <b/>
      <sz val="10"/>
      <color indexed="9"/>
      <name val="Calibri"/>
      <family val="2"/>
    </font>
    <font>
      <b/>
      <sz val="14"/>
      <name val="Calibri"/>
      <family val="2"/>
    </font>
    <font>
      <b/>
      <sz val="10"/>
      <name val="Calibri"/>
      <family val="2"/>
    </font>
    <font>
      <sz val="8"/>
      <name val="Calibri"/>
      <family val="2"/>
    </font>
    <font>
      <b/>
      <sz val="8"/>
      <name val="Calibri"/>
      <family val="2"/>
    </font>
    <font>
      <sz val="12"/>
      <name val="MS Sans Serif"/>
      <family val="2"/>
    </font>
    <font>
      <sz val="14"/>
      <name val="Calibri Light"/>
      <family val="2"/>
    </font>
    <font>
      <sz val="10"/>
      <name val="Calibri"/>
      <family val="2"/>
      <scheme val="minor"/>
    </font>
    <font>
      <b/>
      <sz val="12"/>
      <color theme="1"/>
      <name val="Calibri"/>
      <family val="2"/>
    </font>
    <font>
      <sz val="10"/>
      <color theme="1"/>
      <name val="MS Sans Serif"/>
      <family val="2"/>
    </font>
    <font>
      <sz val="12"/>
      <name val="Calibri"/>
      <family val="2"/>
      <scheme val="minor"/>
    </font>
    <font>
      <b/>
      <sz val="12"/>
      <color theme="0"/>
      <name val="Calibri"/>
      <family val="2"/>
    </font>
    <font>
      <sz val="12"/>
      <color theme="0"/>
      <name val="MS Sans Serif"/>
      <family val="2"/>
    </font>
    <font>
      <b/>
      <sz val="11"/>
      <color theme="0"/>
      <name val="Calibri"/>
      <family val="2"/>
    </font>
    <font>
      <sz val="11"/>
      <color theme="0"/>
      <name val="MS Sans Serif"/>
      <family val="2"/>
    </font>
    <font>
      <b/>
      <sz val="14"/>
      <color theme="0"/>
      <name val="Calibri"/>
      <family val="2"/>
    </font>
    <font>
      <sz val="10"/>
      <color theme="0"/>
      <name val="MS Sans Serif"/>
      <family val="2"/>
    </font>
    <font>
      <b/>
      <sz val="10"/>
      <color theme="0"/>
      <name val="MS Sans Serif"/>
      <family val="2"/>
    </font>
    <font>
      <b/>
      <sz val="14"/>
      <color theme="1"/>
      <name val="Calibri"/>
      <family val="2"/>
    </font>
    <font>
      <b/>
      <sz val="10"/>
      <color theme="1"/>
      <name val="Calibri"/>
      <family val="2"/>
    </font>
    <font>
      <sz val="11"/>
      <color indexed="8"/>
      <name val="Calibri"/>
    </font>
    <font>
      <sz val="10"/>
      <color indexed="8"/>
      <name val="Arial"/>
    </font>
    <font>
      <b/>
      <sz val="10"/>
      <name val="Calibri"/>
      <family val="2"/>
      <scheme val="minor"/>
    </font>
    <font>
      <b/>
      <sz val="14"/>
      <name val="Calibri"/>
      <family val="2"/>
      <scheme val="minor"/>
    </font>
    <font>
      <b/>
      <sz val="14"/>
      <color theme="0"/>
      <name val="Calibri"/>
      <family val="2"/>
      <scheme val="minor"/>
    </font>
    <font>
      <b/>
      <sz val="10"/>
      <name val="MS Sans Serif"/>
      <family val="2"/>
    </font>
  </fonts>
  <fills count="31">
    <fill>
      <patternFill patternType="none"/>
    </fill>
    <fill>
      <patternFill patternType="gray125"/>
    </fill>
    <fill>
      <patternFill patternType="solid">
        <fgColor indexed="51"/>
        <bgColor indexed="64"/>
      </patternFill>
    </fill>
    <fill>
      <patternFill patternType="solid">
        <fgColor indexed="26"/>
        <bgColor indexed="64"/>
      </patternFill>
    </fill>
    <fill>
      <patternFill patternType="solid">
        <fgColor indexed="27"/>
        <bgColor indexed="64"/>
      </patternFill>
    </fill>
    <fill>
      <patternFill patternType="solid">
        <fgColor indexed="8"/>
        <bgColor indexed="64"/>
      </patternFill>
    </fill>
    <fill>
      <patternFill patternType="solid">
        <fgColor indexed="42"/>
        <bgColor indexed="64"/>
      </patternFill>
    </fill>
    <fill>
      <patternFill patternType="solid">
        <fgColor indexed="31"/>
        <bgColor indexed="64"/>
      </patternFill>
    </fill>
    <fill>
      <patternFill patternType="solid">
        <fgColor indexed="55"/>
        <bgColor indexed="64"/>
      </patternFill>
    </fill>
    <fill>
      <patternFill patternType="solid">
        <fgColor rgb="FFFF0000"/>
        <bgColor indexed="64"/>
      </patternFill>
    </fill>
    <fill>
      <patternFill patternType="solid">
        <fgColor rgb="FFCCCCFF"/>
        <bgColor indexed="64"/>
      </patternFill>
    </fill>
    <fill>
      <patternFill patternType="solid">
        <fgColor rgb="FFFFCCFF"/>
        <bgColor indexed="64"/>
      </patternFill>
    </fill>
    <fill>
      <patternFill patternType="solid">
        <fgColor theme="9" tint="-0.499984740745262"/>
        <bgColor indexed="64"/>
      </patternFill>
    </fill>
    <fill>
      <patternFill patternType="solid">
        <fgColor theme="6" tint="-0.499984740745262"/>
        <bgColor indexed="64"/>
      </patternFill>
    </fill>
    <fill>
      <patternFill patternType="solid">
        <fgColor theme="3" tint="-0.249977111117893"/>
        <bgColor indexed="64"/>
      </patternFill>
    </fill>
    <fill>
      <patternFill patternType="solid">
        <fgColor theme="1" tint="0.249977111117893"/>
        <bgColor indexed="64"/>
      </patternFill>
    </fill>
    <fill>
      <gradientFill>
        <stop position="0">
          <color rgb="FFFFCCFF"/>
        </stop>
        <stop position="1">
          <color rgb="FFCCFFFF"/>
        </stop>
      </gradientFill>
    </fill>
    <fill>
      <gradientFill>
        <stop position="0">
          <color rgb="FFCCFFFF"/>
        </stop>
        <stop position="1">
          <color rgb="FFFFCC00"/>
        </stop>
      </gradientFill>
    </fill>
    <fill>
      <gradientFill>
        <stop position="0">
          <color rgb="FFCCCCFF"/>
        </stop>
        <stop position="1">
          <color rgb="FFCCFFFF"/>
        </stop>
      </gradientFill>
    </fill>
    <fill>
      <gradientFill>
        <stop position="0">
          <color rgb="FFCCFFFF"/>
        </stop>
        <stop position="1">
          <color rgb="FFCCFFCC"/>
        </stop>
      </gradientFill>
    </fill>
    <fill>
      <gradientFill>
        <stop position="0">
          <color rgb="FFCCFFCC"/>
        </stop>
        <stop position="1">
          <color rgb="FFFFC000"/>
        </stop>
      </gradientFill>
    </fill>
    <fill>
      <patternFill patternType="solid">
        <fgColor theme="2" tint="-9.9978637043366805E-2"/>
        <bgColor indexed="64"/>
      </patternFill>
    </fill>
    <fill>
      <patternFill patternType="solid">
        <fgColor indexed="22"/>
        <bgColor indexed="0"/>
      </patternFill>
    </fill>
    <fill>
      <patternFill patternType="solid">
        <fgColor rgb="FF92D05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tint="0.24994659260841701"/>
        <bgColor indexed="64"/>
      </patternFill>
    </fill>
    <fill>
      <patternFill patternType="solid">
        <fgColor theme="4" tint="0.39997558519241921"/>
        <bgColor indexed="64"/>
      </patternFill>
    </fill>
  </fills>
  <borders count="28">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0" tint="-0.499984740745262"/>
      </top>
      <bottom/>
      <diagonal/>
    </border>
    <border>
      <left style="thin">
        <color indexed="64"/>
      </left>
      <right style="thin">
        <color indexed="64"/>
      </right>
      <top style="thick">
        <color rgb="FFFF0000"/>
      </top>
      <bottom style="thick">
        <color rgb="FFFF0000"/>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32" fillId="0" borderId="0"/>
  </cellStyleXfs>
  <cellXfs count="177">
    <xf numFmtId="0" fontId="0" fillId="0" borderId="0" xfId="0"/>
    <xf numFmtId="0" fontId="2" fillId="0" borderId="0" xfId="0" applyFont="1"/>
    <xf numFmtId="0" fontId="3" fillId="0" borderId="1" xfId="0" applyFont="1" applyBorder="1"/>
    <xf numFmtId="0" fontId="2" fillId="0" borderId="2" xfId="0" applyFont="1" applyBorder="1"/>
    <xf numFmtId="0" fontId="2" fillId="0" borderId="3" xfId="0" applyFont="1" applyBorder="1"/>
    <xf numFmtId="0" fontId="4" fillId="0" borderId="4" xfId="0" applyFont="1" applyBorder="1"/>
    <xf numFmtId="0" fontId="3" fillId="0" borderId="4" xfId="0" applyFont="1" applyBorder="1"/>
    <xf numFmtId="0" fontId="2" fillId="0" borderId="0" xfId="0" applyFont="1" applyBorder="1"/>
    <xf numFmtId="0" fontId="2" fillId="0" borderId="5" xfId="0" applyFont="1" applyBorder="1"/>
    <xf numFmtId="0" fontId="4" fillId="0" borderId="0" xfId="0" applyFont="1"/>
    <xf numFmtId="0" fontId="4" fillId="0" borderId="5" xfId="0" applyFont="1" applyBorder="1"/>
    <xf numFmtId="0" fontId="5" fillId="0" borderId="0" xfId="0" applyFont="1" applyAlignment="1">
      <alignment horizontal="left"/>
    </xf>
    <xf numFmtId="0" fontId="5" fillId="0" borderId="0" xfId="0" applyFont="1"/>
    <xf numFmtId="0" fontId="6" fillId="0" borderId="0" xfId="0" applyFont="1"/>
    <xf numFmtId="0" fontId="6" fillId="0" borderId="4" xfId="0" applyFont="1" applyBorder="1"/>
    <xf numFmtId="0" fontId="6" fillId="0" borderId="5" xfId="0" applyFont="1" applyBorder="1"/>
    <xf numFmtId="0" fontId="7" fillId="0" borderId="6" xfId="0" applyFont="1" applyBorder="1" applyAlignment="1">
      <alignment vertical="top" wrapText="1"/>
    </xf>
    <xf numFmtId="0" fontId="8" fillId="0" borderId="0" xfId="0" applyFont="1"/>
    <xf numFmtId="0" fontId="4" fillId="2" borderId="6" xfId="0" applyFont="1" applyFill="1" applyBorder="1" applyAlignment="1">
      <alignment horizontal="center"/>
    </xf>
    <xf numFmtId="0" fontId="4" fillId="3" borderId="6" xfId="0" applyFont="1" applyFill="1" applyBorder="1" applyAlignment="1">
      <alignment horizontal="center"/>
    </xf>
    <xf numFmtId="0" fontId="4" fillId="4" borderId="6" xfId="0" applyFont="1" applyFill="1" applyBorder="1" applyAlignment="1">
      <alignment horizontal="center"/>
    </xf>
    <xf numFmtId="0" fontId="11" fillId="5" borderId="6" xfId="0" applyFont="1" applyFill="1" applyBorder="1" applyAlignment="1">
      <alignment horizontal="center" wrapText="1"/>
    </xf>
    <xf numFmtId="0" fontId="4" fillId="6" borderId="6" xfId="0" applyFont="1" applyFill="1" applyBorder="1" applyAlignment="1">
      <alignment horizontal="center"/>
    </xf>
    <xf numFmtId="0" fontId="12" fillId="6" borderId="6" xfId="0" applyFont="1" applyFill="1" applyBorder="1" applyAlignment="1">
      <alignment horizontal="center" vertical="center"/>
    </xf>
    <xf numFmtId="0" fontId="4" fillId="6" borderId="6" xfId="0" applyFont="1" applyFill="1" applyBorder="1" applyAlignment="1">
      <alignment horizontal="center" wrapText="1"/>
    </xf>
    <xf numFmtId="0" fontId="12" fillId="4" borderId="6" xfId="0" applyFont="1" applyFill="1" applyBorder="1" applyAlignment="1">
      <alignment horizontal="center" vertical="center"/>
    </xf>
    <xf numFmtId="0" fontId="4" fillId="4" borderId="6" xfId="0" applyFont="1" applyFill="1" applyBorder="1" applyAlignment="1">
      <alignment horizontal="center" wrapText="1"/>
    </xf>
    <xf numFmtId="0" fontId="12" fillId="3" borderId="6" xfId="0" applyFont="1" applyFill="1" applyBorder="1" applyAlignment="1">
      <alignment horizontal="center" vertical="center"/>
    </xf>
    <xf numFmtId="0" fontId="4" fillId="3" borderId="6" xfId="0" applyFont="1" applyFill="1" applyBorder="1" applyAlignment="1">
      <alignment horizontal="center" wrapText="1"/>
    </xf>
    <xf numFmtId="0" fontId="12" fillId="2" borderId="6" xfId="0" applyFont="1" applyFill="1" applyBorder="1" applyAlignment="1">
      <alignment horizontal="center" vertical="center"/>
    </xf>
    <xf numFmtId="0" fontId="4" fillId="2" borderId="6" xfId="0" applyFont="1" applyFill="1" applyBorder="1" applyAlignment="1">
      <alignment horizontal="center" wrapText="1"/>
    </xf>
    <xf numFmtId="0" fontId="4" fillId="7" borderId="6" xfId="0" applyFont="1" applyFill="1" applyBorder="1" applyAlignment="1">
      <alignment horizontal="center" wrapText="1"/>
    </xf>
    <xf numFmtId="0" fontId="13" fillId="8" borderId="6" xfId="0" applyFont="1" applyFill="1" applyBorder="1" applyAlignment="1">
      <alignment horizontal="center" wrapText="1"/>
    </xf>
    <xf numFmtId="0" fontId="14" fillId="0" borderId="2" xfId="0" applyFont="1" applyBorder="1" applyAlignment="1">
      <alignment horizontal="center"/>
    </xf>
    <xf numFmtId="0" fontId="14" fillId="0" borderId="0" xfId="0" applyFont="1" applyBorder="1" applyAlignment="1">
      <alignment horizontal="center"/>
    </xf>
    <xf numFmtId="0" fontId="1" fillId="0" borderId="0" xfId="0" applyFont="1" applyAlignment="1">
      <alignment horizontal="center"/>
    </xf>
    <xf numFmtId="0" fontId="14" fillId="0" borderId="6" xfId="0" applyFont="1" applyBorder="1" applyAlignment="1">
      <alignment horizontal="center" vertical="top" wrapText="1"/>
    </xf>
    <xf numFmtId="0" fontId="14" fillId="0" borderId="0" xfId="0" applyFont="1" applyAlignment="1">
      <alignment horizontal="center"/>
    </xf>
    <xf numFmtId="0" fontId="4" fillId="0" borderId="8" xfId="0" applyFont="1" applyBorder="1"/>
    <xf numFmtId="0" fontId="4" fillId="0" borderId="9" xfId="0" applyFont="1" applyBorder="1"/>
    <xf numFmtId="0" fontId="14" fillId="0" borderId="9" xfId="0" applyFont="1" applyBorder="1" applyAlignment="1">
      <alignment horizontal="center"/>
    </xf>
    <xf numFmtId="0" fontId="4" fillId="0" borderId="10" xfId="0" applyFont="1" applyBorder="1"/>
    <xf numFmtId="164" fontId="14" fillId="0" borderId="6" xfId="0" applyNumberFormat="1" applyFont="1" applyBorder="1" applyAlignment="1">
      <alignment horizontal="center" vertical="top" wrapText="1"/>
    </xf>
    <xf numFmtId="0" fontId="3" fillId="0" borderId="2" xfId="0" applyFont="1" applyBorder="1"/>
    <xf numFmtId="0" fontId="18" fillId="0" borderId="4" xfId="0" applyFont="1" applyBorder="1" applyAlignment="1">
      <alignment vertical="top" wrapText="1"/>
    </xf>
    <xf numFmtId="0" fontId="3" fillId="0" borderId="24" xfId="0" applyFont="1" applyBorder="1" applyAlignment="1">
      <alignment horizontal="right"/>
    </xf>
    <xf numFmtId="0" fontId="0" fillId="9" borderId="0" xfId="0" applyFill="1"/>
    <xf numFmtId="0" fontId="1" fillId="9" borderId="0" xfId="0" applyFont="1" applyFill="1" applyAlignment="1">
      <alignment horizontal="center"/>
    </xf>
    <xf numFmtId="0" fontId="3" fillId="0" borderId="0" xfId="0" applyFont="1" applyBorder="1" applyAlignment="1">
      <alignment horizontal="right"/>
    </xf>
    <xf numFmtId="0" fontId="19" fillId="0" borderId="0" xfId="0" applyFont="1"/>
    <xf numFmtId="0" fontId="19" fillId="0" borderId="4" xfId="0" applyFont="1" applyBorder="1"/>
    <xf numFmtId="0" fontId="19" fillId="0" borderId="0" xfId="0" applyFont="1" applyBorder="1" applyAlignment="1">
      <alignment horizontal="center"/>
    </xf>
    <xf numFmtId="0" fontId="19" fillId="0" borderId="5" xfId="0" applyFont="1" applyBorder="1"/>
    <xf numFmtId="0" fontId="12" fillId="0" borderId="0" xfId="0" applyFont="1" applyBorder="1"/>
    <xf numFmtId="0" fontId="9" fillId="0" borderId="25" xfId="0" applyFont="1" applyBorder="1" applyAlignment="1">
      <alignment horizontal="left"/>
    </xf>
    <xf numFmtId="0" fontId="15" fillId="0" borderId="25" xfId="0" applyFont="1" applyBorder="1" applyAlignment="1">
      <alignment horizontal="center"/>
    </xf>
    <xf numFmtId="0" fontId="9" fillId="7" borderId="25" xfId="0" applyFont="1" applyFill="1" applyBorder="1" applyAlignment="1">
      <alignment horizontal="center"/>
    </xf>
    <xf numFmtId="0" fontId="9" fillId="4" borderId="25" xfId="0" applyFont="1" applyFill="1" applyBorder="1" applyAlignment="1">
      <alignment horizontal="center"/>
    </xf>
    <xf numFmtId="0" fontId="9" fillId="6" borderId="25" xfId="0" applyFont="1" applyFill="1" applyBorder="1" applyAlignment="1">
      <alignment horizontal="center"/>
    </xf>
    <xf numFmtId="0" fontId="9" fillId="3" borderId="25" xfId="0" applyFont="1" applyFill="1" applyBorder="1" applyAlignment="1">
      <alignment horizontal="center"/>
    </xf>
    <xf numFmtId="0" fontId="9" fillId="2" borderId="25" xfId="0" applyFont="1" applyFill="1" applyBorder="1" applyAlignment="1">
      <alignment horizontal="center"/>
    </xf>
    <xf numFmtId="0" fontId="10" fillId="5" borderId="25" xfId="0" applyFont="1" applyFill="1" applyBorder="1" applyAlignment="1">
      <alignment horizontal="center"/>
    </xf>
    <xf numFmtId="0" fontId="9" fillId="8" borderId="25" xfId="0" applyFont="1" applyFill="1" applyBorder="1" applyAlignment="1">
      <alignment horizontal="center"/>
    </xf>
    <xf numFmtId="0" fontId="0" fillId="0" borderId="0" xfId="0" applyFill="1"/>
    <xf numFmtId="0" fontId="18" fillId="0" borderId="0" xfId="0" applyFont="1" applyAlignment="1">
      <alignment vertical="top" wrapText="1"/>
    </xf>
    <xf numFmtId="0" fontId="6" fillId="0" borderId="0" xfId="0" applyFont="1" applyBorder="1"/>
    <xf numFmtId="0" fontId="6" fillId="4" borderId="6" xfId="0" applyFont="1" applyFill="1" applyBorder="1" applyAlignment="1">
      <alignment horizontal="center" vertical="center"/>
    </xf>
    <xf numFmtId="0" fontId="6" fillId="6" borderId="6" xfId="0" applyFont="1" applyFill="1" applyBorder="1" applyAlignment="1">
      <alignment horizontal="center" vertical="center"/>
    </xf>
    <xf numFmtId="0" fontId="6" fillId="3" borderId="6" xfId="0" applyFont="1" applyFill="1" applyBorder="1" applyAlignment="1">
      <alignment horizontal="center" vertical="center"/>
    </xf>
    <xf numFmtId="0" fontId="6" fillId="2" borderId="6" xfId="0" applyFont="1" applyFill="1" applyBorder="1" applyAlignment="1">
      <alignment horizontal="center" vertical="center"/>
    </xf>
    <xf numFmtId="0" fontId="8" fillId="0" borderId="0" xfId="0" applyFont="1" applyBorder="1" applyAlignment="1">
      <alignment horizontal="left" vertical="center"/>
    </xf>
    <xf numFmtId="0" fontId="16" fillId="0" borderId="0" xfId="0" applyFont="1" applyAlignment="1">
      <alignment horizontal="left" vertical="center"/>
    </xf>
    <xf numFmtId="0" fontId="12" fillId="10" borderId="6" xfId="0" applyFont="1" applyFill="1" applyBorder="1" applyAlignment="1">
      <alignment horizontal="center" vertical="center"/>
    </xf>
    <xf numFmtId="0" fontId="6" fillId="10" borderId="6" xfId="0" applyFont="1" applyFill="1" applyBorder="1" applyAlignment="1">
      <alignment horizontal="center" vertical="center"/>
    </xf>
    <xf numFmtId="0" fontId="4" fillId="10" borderId="6" xfId="0" applyFont="1" applyFill="1" applyBorder="1" applyAlignment="1">
      <alignment horizontal="center"/>
    </xf>
    <xf numFmtId="0" fontId="12" fillId="11" borderId="11" xfId="0" applyFont="1" applyFill="1" applyBorder="1" applyAlignment="1">
      <alignment horizontal="center" vertical="center"/>
    </xf>
    <xf numFmtId="0" fontId="12" fillId="11" borderId="6" xfId="0" applyFont="1" applyFill="1" applyBorder="1" applyAlignment="1">
      <alignment horizontal="center" vertical="center"/>
    </xf>
    <xf numFmtId="0" fontId="6" fillId="11" borderId="6" xfId="0" applyFont="1" applyFill="1" applyBorder="1" applyAlignment="1">
      <alignment horizontal="center" vertical="center"/>
    </xf>
    <xf numFmtId="0" fontId="4" fillId="11" borderId="6" xfId="0" applyFont="1" applyFill="1" applyBorder="1" applyAlignment="1">
      <alignment horizontal="center"/>
    </xf>
    <xf numFmtId="0" fontId="9" fillId="11" borderId="25" xfId="0" applyFont="1" applyFill="1" applyBorder="1" applyAlignment="1">
      <alignment horizontal="center"/>
    </xf>
    <xf numFmtId="0" fontId="17" fillId="0" borderId="0" xfId="0" applyFont="1" applyAlignment="1">
      <alignment horizontal="center" vertical="center"/>
    </xf>
    <xf numFmtId="0" fontId="4" fillId="11" borderId="6" xfId="0" applyFont="1" applyFill="1" applyBorder="1" applyAlignment="1">
      <alignment horizontal="center" wrapText="1"/>
    </xf>
    <xf numFmtId="0" fontId="20" fillId="0" borderId="0" xfId="0" applyFont="1"/>
    <xf numFmtId="0" fontId="31" fillId="22" borderId="26" xfId="1" applyFont="1" applyFill="1" applyBorder="1" applyAlignment="1">
      <alignment horizontal="center"/>
    </xf>
    <xf numFmtId="0" fontId="31" fillId="0" borderId="27" xfId="1" applyFont="1" applyFill="1" applyBorder="1" applyAlignment="1">
      <alignment horizontal="right"/>
    </xf>
    <xf numFmtId="0" fontId="31" fillId="0" borderId="27" xfId="1" applyFont="1" applyFill="1" applyBorder="1" applyAlignment="1"/>
    <xf numFmtId="0" fontId="32" fillId="0" borderId="0" xfId="1" applyAlignment="1"/>
    <xf numFmtId="15" fontId="31" fillId="0" borderId="27" xfId="1" applyNumberFormat="1" applyFont="1" applyFill="1" applyBorder="1" applyAlignment="1">
      <alignment horizontal="right"/>
    </xf>
    <xf numFmtId="0" fontId="8" fillId="0" borderId="0" xfId="0" applyFont="1" applyBorder="1" applyAlignment="1">
      <alignment horizontal="left" vertical="center"/>
    </xf>
    <xf numFmtId="0" fontId="16" fillId="0" borderId="0" xfId="0" applyFont="1" applyAlignment="1">
      <alignment horizontal="left" vertical="center"/>
    </xf>
    <xf numFmtId="0" fontId="22" fillId="12" borderId="12" xfId="0" applyFont="1" applyFill="1" applyBorder="1" applyAlignment="1">
      <alignment horizontal="center" vertical="center"/>
    </xf>
    <xf numFmtId="0" fontId="23" fillId="12" borderId="13" xfId="0" applyFont="1" applyFill="1" applyBorder="1" applyAlignment="1">
      <alignment horizontal="center"/>
    </xf>
    <xf numFmtId="0" fontId="24" fillId="13" borderId="12" xfId="0" applyFont="1" applyFill="1" applyBorder="1" applyAlignment="1">
      <alignment horizontal="center" vertical="center"/>
    </xf>
    <xf numFmtId="0" fontId="25" fillId="13" borderId="13" xfId="0" applyFont="1" applyFill="1" applyBorder="1" applyAlignment="1">
      <alignment horizontal="center"/>
    </xf>
    <xf numFmtId="0" fontId="22" fillId="14" borderId="12" xfId="0" applyFont="1" applyFill="1" applyBorder="1" applyAlignment="1">
      <alignment horizontal="center" vertical="center"/>
    </xf>
    <xf numFmtId="0" fontId="23" fillId="14" borderId="13" xfId="0" applyFont="1" applyFill="1" applyBorder="1" applyAlignment="1">
      <alignment horizontal="center"/>
    </xf>
    <xf numFmtId="0" fontId="0" fillId="14" borderId="7" xfId="0" applyFill="1" applyBorder="1" applyAlignment="1">
      <alignment horizontal="center"/>
    </xf>
    <xf numFmtId="0" fontId="33" fillId="0" borderId="4" xfId="0" applyFont="1" applyBorder="1" applyAlignment="1">
      <alignment vertical="top" wrapText="1"/>
    </xf>
    <xf numFmtId="0" fontId="3" fillId="0" borderId="5" xfId="0" applyFont="1" applyBorder="1"/>
    <xf numFmtId="0" fontId="13" fillId="0" borderId="4" xfId="0" applyFont="1" applyBorder="1"/>
    <xf numFmtId="0" fontId="3" fillId="0" borderId="0" xfId="0" applyFont="1"/>
    <xf numFmtId="0" fontId="35" fillId="14" borderId="0" xfId="0" applyFont="1" applyFill="1" applyAlignment="1">
      <alignment horizontal="center" vertical="center"/>
    </xf>
    <xf numFmtId="0" fontId="18" fillId="24" borderId="13" xfId="0" applyFont="1" applyFill="1" applyBorder="1" applyAlignment="1">
      <alignment vertical="top" wrapText="1"/>
    </xf>
    <xf numFmtId="0" fontId="18" fillId="25" borderId="13" xfId="0" applyFont="1" applyFill="1" applyBorder="1" applyAlignment="1">
      <alignment vertical="top" wrapText="1"/>
    </xf>
    <xf numFmtId="0" fontId="18" fillId="26" borderId="13" xfId="0" applyFont="1" applyFill="1" applyBorder="1" applyAlignment="1">
      <alignment vertical="top" wrapText="1"/>
    </xf>
    <xf numFmtId="0" fontId="18" fillId="28" borderId="13" xfId="0" applyFont="1" applyFill="1" applyBorder="1" applyAlignment="1">
      <alignment horizontal="left" vertical="top" wrapText="1"/>
    </xf>
    <xf numFmtId="0" fontId="21" fillId="0" borderId="0" xfId="0" applyFont="1" applyAlignment="1">
      <alignment horizontal="left" vertical="center"/>
    </xf>
    <xf numFmtId="0" fontId="0" fillId="0" borderId="0" xfId="0" applyAlignment="1">
      <alignment horizontal="left" vertical="center"/>
    </xf>
    <xf numFmtId="0" fontId="0" fillId="13" borderId="7" xfId="0" applyFill="1" applyBorder="1" applyAlignment="1">
      <alignment horizontal="center"/>
    </xf>
    <xf numFmtId="0" fontId="0" fillId="12" borderId="7" xfId="0" applyFill="1" applyBorder="1" applyAlignment="1">
      <alignment horizontal="center"/>
    </xf>
    <xf numFmtId="0" fontId="22" fillId="12" borderId="13" xfId="0" applyFont="1" applyFill="1" applyBorder="1" applyAlignment="1">
      <alignment horizontal="center" vertical="center"/>
    </xf>
    <xf numFmtId="0" fontId="26" fillId="29" borderId="12" xfId="0" applyFont="1" applyFill="1" applyBorder="1" applyAlignment="1">
      <alignment horizontal="center" vertical="center"/>
    </xf>
    <xf numFmtId="0" fontId="28" fillId="29" borderId="13" xfId="0" applyFont="1" applyFill="1" applyBorder="1" applyAlignment="1">
      <alignment horizontal="center" vertical="center"/>
    </xf>
    <xf numFmtId="0" fontId="27" fillId="29" borderId="13" xfId="0" applyFont="1" applyFill="1" applyBorder="1" applyAlignment="1"/>
    <xf numFmtId="0" fontId="0" fillId="29" borderId="13" xfId="0" applyFill="1" applyBorder="1" applyAlignment="1"/>
    <xf numFmtId="0" fontId="0" fillId="29" borderId="7" xfId="0" applyFill="1" applyBorder="1" applyAlignment="1"/>
    <xf numFmtId="0" fontId="0" fillId="29" borderId="13" xfId="0" applyFill="1" applyBorder="1" applyAlignment="1">
      <alignment horizontal="center" vertical="center"/>
    </xf>
    <xf numFmtId="0" fontId="0" fillId="29" borderId="7" xfId="0" applyFill="1" applyBorder="1" applyAlignment="1">
      <alignment horizontal="center" vertical="center"/>
    </xf>
    <xf numFmtId="0" fontId="0" fillId="23" borderId="17" xfId="0" applyFill="1" applyBorder="1" applyAlignment="1">
      <alignment horizontal="center"/>
    </xf>
    <xf numFmtId="0" fontId="0" fillId="23" borderId="0" xfId="0" applyFill="1" applyBorder="1" applyAlignment="1">
      <alignment horizontal="center"/>
    </xf>
    <xf numFmtId="0" fontId="0" fillId="23" borderId="18" xfId="0" applyFill="1" applyBorder="1" applyAlignment="1">
      <alignment horizontal="center"/>
    </xf>
    <xf numFmtId="0" fontId="0" fillId="23" borderId="19" xfId="0" applyFill="1" applyBorder="1" applyAlignment="1">
      <alignment horizontal="center"/>
    </xf>
    <xf numFmtId="0" fontId="0" fillId="23" borderId="20" xfId="0" applyFill="1" applyBorder="1" applyAlignment="1">
      <alignment horizontal="center"/>
    </xf>
    <xf numFmtId="0" fontId="0" fillId="23" borderId="21" xfId="0" applyFill="1" applyBorder="1" applyAlignment="1">
      <alignment horizontal="center"/>
    </xf>
    <xf numFmtId="0" fontId="18" fillId="27" borderId="13" xfId="0" applyFont="1" applyFill="1" applyBorder="1" applyAlignment="1">
      <alignment vertical="top" wrapText="1"/>
    </xf>
    <xf numFmtId="0" fontId="0" fillId="27" borderId="13" xfId="0" applyFill="1" applyBorder="1" applyAlignment="1">
      <alignment wrapText="1"/>
    </xf>
    <xf numFmtId="0" fontId="18" fillId="25" borderId="13" xfId="0" applyFont="1" applyFill="1" applyBorder="1" applyAlignment="1">
      <alignment horizontal="left" vertical="top" wrapText="1"/>
    </xf>
    <xf numFmtId="0" fontId="12" fillId="23" borderId="14" xfId="0" applyFont="1" applyFill="1" applyBorder="1" applyAlignment="1">
      <alignment horizontal="center" wrapText="1"/>
    </xf>
    <xf numFmtId="0" fontId="36" fillId="0" borderId="15" xfId="0" applyFont="1" applyBorder="1" applyAlignment="1">
      <alignment horizontal="center" wrapText="1"/>
    </xf>
    <xf numFmtId="0" fontId="36" fillId="0" borderId="16" xfId="0" applyFont="1" applyBorder="1" applyAlignment="1">
      <alignment horizontal="center" wrapText="1"/>
    </xf>
    <xf numFmtId="0" fontId="35" fillId="13" borderId="0" xfId="0" applyFont="1" applyFill="1" applyAlignment="1">
      <alignment horizontal="center" vertical="center" wrapText="1"/>
    </xf>
    <xf numFmtId="0" fontId="35" fillId="12" borderId="0" xfId="0" applyFont="1" applyFill="1" applyAlignment="1">
      <alignment horizontal="center" vertical="center" wrapText="1"/>
    </xf>
    <xf numFmtId="0" fontId="35" fillId="15" borderId="0" xfId="0" applyFont="1" applyFill="1" applyAlignment="1">
      <alignment horizontal="center" vertical="center" wrapText="1"/>
    </xf>
    <xf numFmtId="0" fontId="34" fillId="23" borderId="0" xfId="0" applyFont="1" applyFill="1" applyAlignment="1">
      <alignment horizontal="center" vertical="center" wrapText="1"/>
    </xf>
    <xf numFmtId="0" fontId="34" fillId="30" borderId="0" xfId="0" applyFont="1" applyFill="1" applyAlignment="1">
      <alignment horizontal="center" vertical="center" wrapText="1"/>
    </xf>
    <xf numFmtId="0" fontId="0" fillId="30" borderId="0" xfId="0" applyFill="1" applyAlignment="1">
      <alignment horizontal="center" vertical="center" wrapText="1"/>
    </xf>
    <xf numFmtId="0" fontId="29" fillId="11" borderId="6" xfId="0" applyFont="1" applyFill="1" applyBorder="1" applyAlignment="1">
      <alignment horizontal="center"/>
    </xf>
    <xf numFmtId="0" fontId="0" fillId="0" borderId="6" xfId="0" applyBorder="1" applyAlignment="1">
      <alignment horizontal="center"/>
    </xf>
    <xf numFmtId="0" fontId="12" fillId="16" borderId="6" xfId="0" applyFont="1" applyFill="1" applyBorder="1" applyAlignment="1">
      <alignment horizontal="center"/>
    </xf>
    <xf numFmtId="0" fontId="13" fillId="16" borderId="6" xfId="0" applyFont="1" applyFill="1" applyBorder="1" applyAlignment="1">
      <alignment horizontal="center"/>
    </xf>
    <xf numFmtId="0" fontId="29" fillId="17" borderId="6" xfId="0" applyFont="1" applyFill="1" applyBorder="1" applyAlignment="1">
      <alignment horizontal="center"/>
    </xf>
    <xf numFmtId="0" fontId="30" fillId="17" borderId="6" xfId="0" applyFont="1" applyFill="1" applyBorder="1" applyAlignment="1">
      <alignment horizont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7" xfId="0" applyFont="1" applyFill="1" applyBorder="1" applyAlignment="1">
      <alignment horizontal="center" vertical="center"/>
    </xf>
    <xf numFmtId="0" fontId="12" fillId="19" borderId="6" xfId="0" applyFont="1" applyFill="1" applyBorder="1" applyAlignment="1">
      <alignment horizontal="center"/>
    </xf>
    <xf numFmtId="0" fontId="12" fillId="20" borderId="6" xfId="0" applyFont="1" applyFill="1" applyBorder="1" applyAlignment="1">
      <alignment horizontal="center"/>
    </xf>
    <xf numFmtId="0" fontId="8" fillId="21" borderId="22" xfId="0" applyFont="1" applyFill="1" applyBorder="1" applyAlignment="1">
      <alignment horizontal="center"/>
    </xf>
    <xf numFmtId="0" fontId="0" fillId="0" borderId="23" xfId="0" applyBorder="1" applyAlignment="1">
      <alignment horizontal="center"/>
    </xf>
    <xf numFmtId="0" fontId="0" fillId="0" borderId="11" xfId="0" applyBorder="1" applyAlignment="1">
      <alignment horizontal="center"/>
    </xf>
    <xf numFmtId="0" fontId="8" fillId="21" borderId="19" xfId="0" applyFont="1" applyFill="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8" fillId="21" borderId="17" xfId="0" applyFont="1" applyFill="1" applyBorder="1" applyAlignment="1">
      <alignment horizontal="center"/>
    </xf>
    <xf numFmtId="0" fontId="0" fillId="0" borderId="0" xfId="0" applyAlignment="1">
      <alignment horizontal="center"/>
    </xf>
    <xf numFmtId="0" fontId="0" fillId="0" borderId="18" xfId="0" applyBorder="1" applyAlignment="1">
      <alignment horizont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7" xfId="0" applyFont="1" applyFill="1" applyBorder="1" applyAlignment="1">
      <alignment horizontal="center" vertical="center"/>
    </xf>
    <xf numFmtId="0" fontId="9" fillId="3" borderId="6" xfId="0" applyFont="1" applyFill="1" applyBorder="1" applyAlignment="1">
      <alignment horizontal="center"/>
    </xf>
    <xf numFmtId="0" fontId="12" fillId="11" borderId="6" xfId="0" applyFont="1" applyFill="1" applyBorder="1" applyAlignment="1">
      <alignment horizontal="center" vertical="center"/>
    </xf>
    <xf numFmtId="0" fontId="0" fillId="11" borderId="6" xfId="0" applyFill="1" applyBorder="1" applyAlignment="1">
      <alignment horizontal="center" vertical="center"/>
    </xf>
    <xf numFmtId="0" fontId="12" fillId="10" borderId="6" xfId="0" applyFont="1" applyFill="1" applyBorder="1" applyAlignment="1">
      <alignment horizontal="center" vertical="center"/>
    </xf>
    <xf numFmtId="0" fontId="0" fillId="0" borderId="6" xfId="0" applyBorder="1" applyAlignment="1">
      <alignment horizontal="center" vertical="center"/>
    </xf>
    <xf numFmtId="0" fontId="12" fillId="18" borderId="6" xfId="0" applyFont="1" applyFill="1" applyBorder="1" applyAlignment="1">
      <alignment horizontal="center"/>
    </xf>
    <xf numFmtId="0" fontId="12" fillId="11" borderId="6" xfId="0" applyFont="1" applyFill="1" applyBorder="1" applyAlignment="1">
      <alignment horizontal="center"/>
    </xf>
    <xf numFmtId="0" fontId="9" fillId="11" borderId="22" xfId="0" applyFont="1" applyFill="1" applyBorder="1" applyAlignment="1">
      <alignment horizontal="center"/>
    </xf>
    <xf numFmtId="0" fontId="9" fillId="10" borderId="6" xfId="0" applyFont="1" applyFill="1" applyBorder="1" applyAlignment="1">
      <alignment horizontal="center"/>
    </xf>
    <xf numFmtId="0" fontId="9" fillId="4" borderId="6" xfId="0" applyFont="1" applyFill="1" applyBorder="1" applyAlignment="1">
      <alignment horizontal="center"/>
    </xf>
    <xf numFmtId="0" fontId="9" fillId="2" borderId="6" xfId="0" applyFont="1" applyFill="1" applyBorder="1" applyAlignment="1">
      <alignment horizontal="center"/>
    </xf>
    <xf numFmtId="0" fontId="9" fillId="6" borderId="6" xfId="0" applyFont="1" applyFill="1" applyBorder="1" applyAlignment="1">
      <alignment horizontal="center"/>
    </xf>
    <xf numFmtId="0" fontId="12" fillId="6" borderId="12" xfId="0" applyFont="1" applyFill="1" applyBorder="1" applyAlignment="1">
      <alignment horizontal="center" vertical="center"/>
    </xf>
    <xf numFmtId="0" fontId="12" fillId="6" borderId="13" xfId="0" applyFont="1" applyFill="1" applyBorder="1" applyAlignment="1">
      <alignment horizontal="center" vertical="center"/>
    </xf>
    <xf numFmtId="0" fontId="12" fillId="6" borderId="7"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7" xfId="0" applyFont="1" applyFill="1" applyBorder="1" applyAlignment="1">
      <alignment horizontal="center" vertical="center"/>
    </xf>
  </cellXfs>
  <cellStyles count="2">
    <cellStyle name="Normal" xfId="0" builtinId="0"/>
    <cellStyle name="Normal_QRY - ExportPupilNumbersbyYearG" xfId="1" xr:uid="{00000000-0005-0000-0000-000001000000}"/>
  </cellStyles>
  <dxfs count="24">
    <dxf>
      <font>
        <color theme="7" tint="0.59996337778862885"/>
        <name val="Cambria"/>
        <scheme val="none"/>
      </font>
      <fill>
        <patternFill>
          <bgColor rgb="FFCCCCFF"/>
        </patternFill>
      </fill>
    </dxf>
    <dxf>
      <font>
        <color rgb="FFFFCCFF"/>
        <name val="Cambria"/>
        <scheme val="none"/>
      </font>
      <fill>
        <patternFill>
          <bgColor rgb="FFFFCCFF"/>
        </patternFill>
      </fill>
    </dxf>
    <dxf>
      <font>
        <color rgb="FFFFCCFF"/>
        <name val="Cambria"/>
        <scheme val="none"/>
      </font>
      <fill>
        <patternFill>
          <bgColor rgb="FFFFCCFF"/>
        </patternFill>
      </fill>
    </dxf>
    <dxf>
      <font>
        <color rgb="FFFFCCFF"/>
        <name val="Cambria"/>
        <scheme val="none"/>
      </font>
      <fill>
        <patternFill>
          <bgColor rgb="FFFFCCFF"/>
        </patternFill>
      </fill>
    </dxf>
    <dxf>
      <font>
        <color rgb="FFCCCCFF"/>
      </font>
      <fill>
        <patternFill>
          <bgColor rgb="FFCCCCFF"/>
        </patternFill>
      </fill>
    </dxf>
    <dxf>
      <font>
        <color rgb="FFCCCCFF"/>
      </font>
      <fill>
        <patternFill>
          <bgColor rgb="FFCCCCFF"/>
        </patternFill>
      </fill>
    </dxf>
    <dxf>
      <font>
        <color theme="9" tint="0.59996337778862885"/>
      </font>
    </dxf>
    <dxf>
      <font>
        <color rgb="FFFFFFCC"/>
      </font>
    </dxf>
    <dxf>
      <font>
        <color rgb="FFCCFFCC"/>
      </font>
    </dxf>
    <dxf>
      <font>
        <color rgb="FF99FFCC"/>
      </font>
    </dxf>
    <dxf>
      <font>
        <color theme="0"/>
      </font>
    </dxf>
    <dxf>
      <font>
        <color theme="0" tint="-0.34998626667073579"/>
      </font>
    </dxf>
    <dxf>
      <font>
        <color theme="0" tint="-0.34998626667073579"/>
      </font>
    </dxf>
    <dxf>
      <font>
        <color rgb="FFCCFFCC"/>
      </font>
    </dxf>
    <dxf>
      <font>
        <color rgb="FFCCFFCC"/>
      </font>
    </dxf>
    <dxf>
      <font>
        <color theme="1"/>
      </font>
    </dxf>
    <dxf>
      <font>
        <color theme="1"/>
      </font>
    </dxf>
    <dxf>
      <font>
        <color rgb="FFCCFFFF"/>
        <name val="Cambria"/>
        <scheme val="none"/>
      </font>
      <fill>
        <patternFill>
          <bgColor rgb="FFCCFFFF"/>
        </patternFill>
      </fill>
    </dxf>
    <dxf>
      <font>
        <color rgb="FFCCFFFF"/>
        <name val="Cambria"/>
        <scheme val="none"/>
      </font>
      <fill>
        <patternFill>
          <bgColor rgb="FFCCFFFF"/>
        </patternFill>
      </fill>
    </dxf>
    <dxf>
      <font>
        <color rgb="FFFFFFCC"/>
      </font>
    </dxf>
    <dxf>
      <font>
        <color rgb="FFFFFFCC"/>
      </font>
    </dxf>
    <dxf>
      <font>
        <color rgb="FFFFCC00"/>
        <name val="Cambria"/>
        <scheme val="none"/>
      </font>
      <fill>
        <patternFill>
          <bgColor rgb="FFFFCC00"/>
        </patternFill>
      </fill>
    </dxf>
    <dxf>
      <font>
        <color rgb="FFFFCC00"/>
        <name val="Cambria"/>
        <scheme val="none"/>
      </font>
      <fill>
        <patternFill>
          <bgColor rgb="FFFFCC00"/>
        </patternFill>
      </fill>
    </dxf>
    <dxf>
      <font>
        <color rgb="FFFFCCFF"/>
        <name val="Cambria"/>
        <scheme val="none"/>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50800</xdr:colOff>
      <xdr:row>3</xdr:row>
      <xdr:rowOff>152400</xdr:rowOff>
    </xdr:from>
    <xdr:to>
      <xdr:col>2</xdr:col>
      <xdr:colOff>3143250</xdr:colOff>
      <xdr:row>5</xdr:row>
      <xdr:rowOff>38100</xdr:rowOff>
    </xdr:to>
    <xdr:sp macro="" textlink="">
      <xdr:nvSpPr>
        <xdr:cNvPr id="536601" name="ToggleButton1" descr="Use this button to hide ot show the School location and school details information as preferred." hidden="1">
          <a:extLst>
            <a:ext uri="{63B3BB69-23CF-44E3-9099-C40C66FF867C}">
              <a14:compatExt xmlns:a14="http://schemas.microsoft.com/office/drawing/2010/main" spid="_x0000_s536601"/>
            </a:ext>
            <a:ext uri="{FF2B5EF4-FFF2-40B4-BE49-F238E27FC236}">
              <a16:creationId xmlns:a16="http://schemas.microsoft.com/office/drawing/2014/main" id="{00000000-0008-0000-0100-0000193008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2</xdr:col>
      <xdr:colOff>50800</xdr:colOff>
      <xdr:row>5</xdr:row>
      <xdr:rowOff>152400</xdr:rowOff>
    </xdr:from>
    <xdr:to>
      <xdr:col>2</xdr:col>
      <xdr:colOff>3143250</xdr:colOff>
      <xdr:row>7</xdr:row>
      <xdr:rowOff>19050</xdr:rowOff>
    </xdr:to>
    <xdr:sp macro="" textlink="">
      <xdr:nvSpPr>
        <xdr:cNvPr id="536689" name="ToggleButton2" descr="Use this button to hide or show the help 'bubbles', which give brief explanations of the data in each column." hidden="1">
          <a:extLst>
            <a:ext uri="{63B3BB69-23CF-44E3-9099-C40C66FF867C}">
              <a14:compatExt xmlns:a14="http://schemas.microsoft.com/office/drawing/2010/main" spid="_x0000_s536689"/>
            </a:ext>
            <a:ext uri="{FF2B5EF4-FFF2-40B4-BE49-F238E27FC236}">
              <a16:creationId xmlns:a16="http://schemas.microsoft.com/office/drawing/2014/main" id="{00000000-0008-0000-0100-0000713008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33</xdr:col>
      <xdr:colOff>984250</xdr:colOff>
      <xdr:row>1</xdr:row>
      <xdr:rowOff>19050</xdr:rowOff>
    </xdr:from>
    <xdr:to>
      <xdr:col>40</xdr:col>
      <xdr:colOff>44456</xdr:colOff>
      <xdr:row>2</xdr:row>
      <xdr:rowOff>383034</xdr:rowOff>
    </xdr:to>
    <xdr:pic>
      <xdr:nvPicPr>
        <xdr:cNvPr id="4" name="Picture 3" descr="Logo for Achieving for Children.">
          <a:extLst>
            <a:ext uri="{FF2B5EF4-FFF2-40B4-BE49-F238E27FC236}">
              <a16:creationId xmlns:a16="http://schemas.microsoft.com/office/drawing/2014/main" id="{DE510529-7B78-4BEF-87D0-7AE1167680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82600" y="184150"/>
          <a:ext cx="3048006" cy="7894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K67"/>
  <sheetViews>
    <sheetView workbookViewId="0">
      <selection activeCell="K20" sqref="K20"/>
    </sheetView>
  </sheetViews>
  <sheetFormatPr defaultRowHeight="13" x14ac:dyDescent="0.3"/>
  <cols>
    <col min="7" max="7" width="16.7265625" customWidth="1"/>
    <col min="11" max="11" width="38.54296875" customWidth="1"/>
    <col min="12" max="12" width="19.54296875" customWidth="1"/>
    <col min="17" max="17" width="14.453125" customWidth="1"/>
    <col min="18" max="19" width="14.453125" style="82" customWidth="1"/>
  </cols>
  <sheetData>
    <row r="1" spans="1:37" ht="14.5" x14ac:dyDescent="0.35">
      <c r="A1" s="83" t="s">
        <v>0</v>
      </c>
      <c r="B1" s="83" t="s">
        <v>1</v>
      </c>
      <c r="C1" s="83" t="s">
        <v>2</v>
      </c>
      <c r="D1" s="83" t="s">
        <v>3</v>
      </c>
      <c r="E1" s="83" t="s">
        <v>4</v>
      </c>
      <c r="F1" s="83" t="s">
        <v>5</v>
      </c>
      <c r="G1" s="83" t="s">
        <v>6</v>
      </c>
      <c r="H1" s="83" t="s">
        <v>7</v>
      </c>
      <c r="I1" s="83" t="s">
        <v>8</v>
      </c>
      <c r="J1" s="83" t="s">
        <v>9</v>
      </c>
      <c r="K1" s="83" t="s">
        <v>10</v>
      </c>
      <c r="L1" s="83" t="s">
        <v>11</v>
      </c>
      <c r="M1" s="83" t="s">
        <v>12</v>
      </c>
      <c r="N1" s="83" t="s">
        <v>13</v>
      </c>
      <c r="O1" s="83" t="s">
        <v>14</v>
      </c>
      <c r="P1" s="83" t="s">
        <v>15</v>
      </c>
      <c r="Q1" s="83" t="s">
        <v>16</v>
      </c>
      <c r="R1" s="83" t="s">
        <v>17</v>
      </c>
      <c r="S1" s="83" t="s">
        <v>18</v>
      </c>
      <c r="T1" s="83" t="s">
        <v>19</v>
      </c>
      <c r="U1" s="83" t="s">
        <v>20</v>
      </c>
      <c r="V1" s="83" t="s">
        <v>21</v>
      </c>
      <c r="W1" s="83" t="s">
        <v>22</v>
      </c>
      <c r="X1" s="83" t="s">
        <v>23</v>
      </c>
      <c r="Y1" s="83" t="s">
        <v>24</v>
      </c>
      <c r="Z1" s="83" t="s">
        <v>25</v>
      </c>
      <c r="AA1" s="83" t="s">
        <v>26</v>
      </c>
      <c r="AB1" s="83" t="s">
        <v>27</v>
      </c>
      <c r="AC1" s="83" t="s">
        <v>28</v>
      </c>
      <c r="AD1" s="83" t="s">
        <v>29</v>
      </c>
      <c r="AE1" s="83" t="s">
        <v>30</v>
      </c>
      <c r="AF1" s="83" t="s">
        <v>31</v>
      </c>
      <c r="AG1" s="83" t="s">
        <v>32</v>
      </c>
      <c r="AH1" s="83" t="s">
        <v>33</v>
      </c>
      <c r="AI1" s="83" t="s">
        <v>34</v>
      </c>
      <c r="AJ1" s="83" t="s">
        <v>35</v>
      </c>
      <c r="AK1" s="83" t="s">
        <v>36</v>
      </c>
    </row>
    <row r="2" spans="1:37" ht="14.5" x14ac:dyDescent="0.35">
      <c r="A2" s="84">
        <v>62</v>
      </c>
      <c r="B2" s="84">
        <v>2021</v>
      </c>
      <c r="C2" s="85" t="s">
        <v>37</v>
      </c>
      <c r="D2" s="84">
        <v>62</v>
      </c>
      <c r="E2" s="85" t="s">
        <v>38</v>
      </c>
      <c r="F2" s="85" t="s">
        <v>39</v>
      </c>
      <c r="G2" s="85" t="s">
        <v>40</v>
      </c>
      <c r="H2" s="85" t="s">
        <v>41</v>
      </c>
      <c r="I2" s="85" t="s">
        <v>42</v>
      </c>
      <c r="J2" s="85" t="s">
        <v>43</v>
      </c>
      <c r="K2" s="85" t="s">
        <v>44</v>
      </c>
      <c r="L2" s="85" t="s">
        <v>45</v>
      </c>
      <c r="M2" s="85" t="s">
        <v>46</v>
      </c>
      <c r="N2" s="84">
        <v>868</v>
      </c>
      <c r="O2" s="85" t="s">
        <v>14</v>
      </c>
      <c r="P2" s="84" t="b">
        <v>0</v>
      </c>
      <c r="Q2" s="86"/>
      <c r="R2" s="86"/>
      <c r="S2" s="86"/>
      <c r="T2" s="84">
        <v>11</v>
      </c>
      <c r="U2" s="84">
        <v>11</v>
      </c>
      <c r="V2" s="84">
        <v>28</v>
      </c>
      <c r="W2" s="84">
        <v>20</v>
      </c>
      <c r="X2" s="84">
        <v>13</v>
      </c>
      <c r="Y2" s="84">
        <v>20</v>
      </c>
      <c r="Z2" s="84">
        <v>15</v>
      </c>
      <c r="AA2" s="86"/>
      <c r="AB2" s="86"/>
      <c r="AC2" s="86"/>
      <c r="AD2" s="86"/>
      <c r="AE2" s="86"/>
      <c r="AF2" s="86"/>
      <c r="AG2" s="86"/>
      <c r="AH2" s="86"/>
      <c r="AI2" s="86"/>
      <c r="AJ2" s="86"/>
      <c r="AK2" s="86"/>
    </row>
    <row r="3" spans="1:37" ht="14.5" x14ac:dyDescent="0.35">
      <c r="A3" s="84">
        <v>62</v>
      </c>
      <c r="B3" s="84">
        <v>2021</v>
      </c>
      <c r="C3" s="85" t="s">
        <v>37</v>
      </c>
      <c r="D3" s="84">
        <v>62</v>
      </c>
      <c r="E3" s="85" t="s">
        <v>47</v>
      </c>
      <c r="F3" s="85" t="s">
        <v>48</v>
      </c>
      <c r="G3" s="85" t="s">
        <v>49</v>
      </c>
      <c r="H3" s="85" t="s">
        <v>50</v>
      </c>
      <c r="I3" s="85" t="s">
        <v>42</v>
      </c>
      <c r="J3" s="85" t="s">
        <v>51</v>
      </c>
      <c r="K3" s="85" t="s">
        <v>52</v>
      </c>
      <c r="L3" s="85" t="s">
        <v>53</v>
      </c>
      <c r="M3" s="85" t="s">
        <v>54</v>
      </c>
      <c r="N3" s="84">
        <v>868</v>
      </c>
      <c r="O3" s="85" t="s">
        <v>14</v>
      </c>
      <c r="P3" s="84" t="b">
        <v>0</v>
      </c>
      <c r="Q3" s="86"/>
      <c r="R3" s="86"/>
      <c r="S3" s="86"/>
      <c r="T3" s="86"/>
      <c r="U3" s="86"/>
      <c r="V3" s="86"/>
      <c r="W3" s="86"/>
      <c r="X3" s="86"/>
      <c r="Y3" s="84">
        <v>66</v>
      </c>
      <c r="Z3" s="84">
        <v>64</v>
      </c>
      <c r="AA3" s="84">
        <v>63</v>
      </c>
      <c r="AB3" s="84">
        <v>78</v>
      </c>
      <c r="AC3" s="86"/>
      <c r="AD3" s="86"/>
      <c r="AE3" s="86"/>
      <c r="AF3" s="86"/>
      <c r="AG3" s="86"/>
      <c r="AH3" s="86"/>
      <c r="AI3" s="86"/>
      <c r="AJ3" s="86"/>
      <c r="AK3" s="86"/>
    </row>
    <row r="4" spans="1:37" ht="14.5" x14ac:dyDescent="0.35">
      <c r="A4" s="84">
        <v>62</v>
      </c>
      <c r="B4" s="84">
        <v>2021</v>
      </c>
      <c r="C4" s="85" t="s">
        <v>37</v>
      </c>
      <c r="D4" s="84">
        <v>62</v>
      </c>
      <c r="E4" s="85" t="s">
        <v>47</v>
      </c>
      <c r="F4" s="85" t="s">
        <v>48</v>
      </c>
      <c r="G4" s="85" t="s">
        <v>55</v>
      </c>
      <c r="H4" s="85" t="s">
        <v>50</v>
      </c>
      <c r="I4" s="85" t="s">
        <v>56</v>
      </c>
      <c r="J4" s="85" t="s">
        <v>56</v>
      </c>
      <c r="K4" s="85" t="s">
        <v>57</v>
      </c>
      <c r="L4" s="85" t="s">
        <v>58</v>
      </c>
      <c r="M4" s="85" t="s">
        <v>54</v>
      </c>
      <c r="N4" s="84">
        <v>868</v>
      </c>
      <c r="O4" s="85" t="s">
        <v>14</v>
      </c>
      <c r="P4" s="84" t="b">
        <v>0</v>
      </c>
      <c r="Q4" s="87">
        <v>41153</v>
      </c>
      <c r="R4" s="86"/>
      <c r="S4" s="86"/>
      <c r="T4" s="86"/>
      <c r="U4" s="86"/>
      <c r="V4" s="86"/>
      <c r="W4" s="86"/>
      <c r="X4" s="86"/>
      <c r="Y4" s="86"/>
      <c r="Z4" s="86"/>
      <c r="AA4" s="86"/>
      <c r="AB4" s="86"/>
      <c r="AC4" s="84">
        <v>127</v>
      </c>
      <c r="AD4" s="84">
        <v>91</v>
      </c>
      <c r="AE4" s="84">
        <v>58</v>
      </c>
      <c r="AF4" s="84">
        <v>44</v>
      </c>
      <c r="AG4" s="84">
        <v>53</v>
      </c>
      <c r="AH4" s="84">
        <v>55</v>
      </c>
      <c r="AI4" s="84">
        <v>50</v>
      </c>
      <c r="AJ4" s="84">
        <v>12</v>
      </c>
      <c r="AK4" s="86"/>
    </row>
    <row r="5" spans="1:37" ht="14.5" x14ac:dyDescent="0.35">
      <c r="A5" s="84">
        <v>62</v>
      </c>
      <c r="B5" s="84">
        <v>2021</v>
      </c>
      <c r="C5" s="85" t="s">
        <v>37</v>
      </c>
      <c r="D5" s="84">
        <v>62</v>
      </c>
      <c r="E5" s="85" t="s">
        <v>47</v>
      </c>
      <c r="F5" s="85" t="s">
        <v>59</v>
      </c>
      <c r="G5" s="85" t="s">
        <v>60</v>
      </c>
      <c r="H5" s="85" t="s">
        <v>50</v>
      </c>
      <c r="I5" s="85" t="s">
        <v>42</v>
      </c>
      <c r="J5" s="85" t="s">
        <v>61</v>
      </c>
      <c r="K5" s="85" t="s">
        <v>62</v>
      </c>
      <c r="L5" s="85" t="s">
        <v>45</v>
      </c>
      <c r="M5" s="85" t="s">
        <v>46</v>
      </c>
      <c r="N5" s="84">
        <v>868</v>
      </c>
      <c r="O5" s="85" t="s">
        <v>14</v>
      </c>
      <c r="P5" s="84" t="b">
        <v>0</v>
      </c>
      <c r="Q5" s="86"/>
      <c r="R5" s="86"/>
      <c r="S5" s="86"/>
      <c r="T5" s="86"/>
      <c r="U5" s="86"/>
      <c r="V5" s="84">
        <v>82</v>
      </c>
      <c r="W5" s="84">
        <v>81</v>
      </c>
      <c r="X5" s="84">
        <v>85</v>
      </c>
      <c r="Y5" s="86"/>
      <c r="Z5" s="86"/>
      <c r="AA5" s="86"/>
      <c r="AB5" s="86"/>
      <c r="AC5" s="86"/>
      <c r="AD5" s="86"/>
      <c r="AE5" s="86"/>
      <c r="AF5" s="86"/>
      <c r="AG5" s="86"/>
      <c r="AH5" s="86"/>
      <c r="AI5" s="86"/>
      <c r="AJ5" s="86"/>
      <c r="AK5" s="86"/>
    </row>
    <row r="6" spans="1:37" ht="14.5" x14ac:dyDescent="0.35">
      <c r="A6" s="84">
        <v>62</v>
      </c>
      <c r="B6" s="84">
        <v>2021</v>
      </c>
      <c r="C6" s="85" t="s">
        <v>37</v>
      </c>
      <c r="D6" s="84">
        <v>62</v>
      </c>
      <c r="E6" s="85" t="s">
        <v>47</v>
      </c>
      <c r="F6" s="85" t="s">
        <v>63</v>
      </c>
      <c r="G6" s="85" t="s">
        <v>64</v>
      </c>
      <c r="H6" s="85" t="s">
        <v>50</v>
      </c>
      <c r="I6" s="85" t="s">
        <v>42</v>
      </c>
      <c r="J6" s="85" t="s">
        <v>65</v>
      </c>
      <c r="K6" s="85" t="s">
        <v>250</v>
      </c>
      <c r="L6" s="85" t="s">
        <v>58</v>
      </c>
      <c r="M6" s="85" t="s">
        <v>54</v>
      </c>
      <c r="N6" s="84">
        <v>868</v>
      </c>
      <c r="O6" s="85" t="s">
        <v>14</v>
      </c>
      <c r="P6" s="84" t="b">
        <v>0</v>
      </c>
      <c r="Q6" s="87">
        <v>42979</v>
      </c>
      <c r="R6" s="86"/>
      <c r="S6" s="86"/>
      <c r="T6" s="86"/>
      <c r="U6" s="86"/>
      <c r="V6" s="84">
        <v>7</v>
      </c>
      <c r="W6" s="84">
        <v>10</v>
      </c>
      <c r="X6" s="84">
        <v>10</v>
      </c>
      <c r="Y6" s="84">
        <v>8</v>
      </c>
      <c r="Z6" s="84">
        <v>14</v>
      </c>
      <c r="AA6" s="84">
        <v>7</v>
      </c>
      <c r="AB6" s="84">
        <v>9</v>
      </c>
      <c r="AC6" s="86"/>
      <c r="AD6" s="86"/>
      <c r="AE6" s="86"/>
      <c r="AF6" s="86"/>
      <c r="AG6" s="86"/>
      <c r="AH6" s="86"/>
      <c r="AI6" s="86"/>
      <c r="AJ6" s="86"/>
      <c r="AK6" s="86"/>
    </row>
    <row r="7" spans="1:37" ht="14.5" x14ac:dyDescent="0.35">
      <c r="A7" s="84">
        <v>62</v>
      </c>
      <c r="B7" s="84">
        <v>2021</v>
      </c>
      <c r="C7" s="85" t="s">
        <v>37</v>
      </c>
      <c r="D7" s="84">
        <v>62</v>
      </c>
      <c r="E7" s="85" t="s">
        <v>47</v>
      </c>
      <c r="F7" s="85" t="s">
        <v>48</v>
      </c>
      <c r="G7" s="85" t="s">
        <v>49</v>
      </c>
      <c r="H7" s="85" t="s">
        <v>50</v>
      </c>
      <c r="I7" s="85" t="s">
        <v>42</v>
      </c>
      <c r="J7" s="85" t="s">
        <v>61</v>
      </c>
      <c r="K7" s="85" t="s">
        <v>66</v>
      </c>
      <c r="L7" s="85" t="s">
        <v>53</v>
      </c>
      <c r="M7" s="85" t="s">
        <v>54</v>
      </c>
      <c r="N7" s="84">
        <v>868</v>
      </c>
      <c r="O7" s="85" t="s">
        <v>14</v>
      </c>
      <c r="P7" s="84" t="b">
        <v>0</v>
      </c>
      <c r="Q7" s="86"/>
      <c r="R7" s="86"/>
      <c r="S7" s="86"/>
      <c r="T7" s="84">
        <v>13</v>
      </c>
      <c r="U7" s="84">
        <v>44</v>
      </c>
      <c r="V7" s="84">
        <v>60</v>
      </c>
      <c r="W7" s="84">
        <v>57</v>
      </c>
      <c r="X7" s="84">
        <v>58</v>
      </c>
      <c r="Y7" s="86"/>
      <c r="Z7" s="86"/>
      <c r="AA7" s="86"/>
      <c r="AB7" s="86"/>
      <c r="AC7" s="86"/>
      <c r="AD7" s="86"/>
      <c r="AE7" s="86"/>
      <c r="AF7" s="86"/>
      <c r="AG7" s="86"/>
      <c r="AH7" s="86"/>
      <c r="AI7" s="86"/>
      <c r="AJ7" s="86"/>
      <c r="AK7" s="86"/>
    </row>
    <row r="8" spans="1:37" ht="14.5" x14ac:dyDescent="0.35">
      <c r="A8" s="84">
        <v>62</v>
      </c>
      <c r="B8" s="84">
        <v>2021</v>
      </c>
      <c r="C8" s="85" t="s">
        <v>37</v>
      </c>
      <c r="D8" s="84">
        <v>62</v>
      </c>
      <c r="E8" s="85" t="s">
        <v>47</v>
      </c>
      <c r="F8" s="85" t="s">
        <v>67</v>
      </c>
      <c r="G8" s="85" t="s">
        <v>68</v>
      </c>
      <c r="H8" s="85" t="s">
        <v>50</v>
      </c>
      <c r="I8" s="85" t="s">
        <v>42</v>
      </c>
      <c r="J8" s="85" t="s">
        <v>65</v>
      </c>
      <c r="K8" s="85" t="s">
        <v>69</v>
      </c>
      <c r="L8" s="85" t="s">
        <v>70</v>
      </c>
      <c r="M8" s="85" t="s">
        <v>46</v>
      </c>
      <c r="N8" s="84">
        <v>868</v>
      </c>
      <c r="O8" s="85" t="s">
        <v>14</v>
      </c>
      <c r="P8" s="84" t="b">
        <v>0</v>
      </c>
      <c r="Q8" s="86"/>
      <c r="R8" s="86"/>
      <c r="S8" s="86"/>
      <c r="T8" s="86"/>
      <c r="U8" s="84">
        <v>35</v>
      </c>
      <c r="V8" s="84">
        <v>30</v>
      </c>
      <c r="W8" s="84">
        <v>30</v>
      </c>
      <c r="X8" s="84">
        <v>30</v>
      </c>
      <c r="Y8" s="84">
        <v>30</v>
      </c>
      <c r="Z8" s="84">
        <v>31</v>
      </c>
      <c r="AA8" s="84">
        <v>30</v>
      </c>
      <c r="AB8" s="84">
        <v>30</v>
      </c>
      <c r="AC8" s="86"/>
      <c r="AD8" s="86"/>
      <c r="AE8" s="86"/>
      <c r="AF8" s="86"/>
      <c r="AG8" s="86"/>
      <c r="AH8" s="86"/>
      <c r="AI8" s="86"/>
      <c r="AJ8" s="86"/>
      <c r="AK8" s="86"/>
    </row>
    <row r="9" spans="1:37" ht="14.5" x14ac:dyDescent="0.35">
      <c r="A9" s="84">
        <v>62</v>
      </c>
      <c r="B9" s="84">
        <v>2021</v>
      </c>
      <c r="C9" s="85" t="s">
        <v>37</v>
      </c>
      <c r="D9" s="84">
        <v>62</v>
      </c>
      <c r="E9" s="85" t="s">
        <v>38</v>
      </c>
      <c r="F9" s="85" t="s">
        <v>71</v>
      </c>
      <c r="G9" s="85" t="s">
        <v>72</v>
      </c>
      <c r="H9" s="85" t="s">
        <v>41</v>
      </c>
      <c r="I9" s="85" t="s">
        <v>42</v>
      </c>
      <c r="J9" s="85" t="s">
        <v>43</v>
      </c>
      <c r="K9" s="85" t="s">
        <v>73</v>
      </c>
      <c r="L9" s="85" t="s">
        <v>53</v>
      </c>
      <c r="M9" s="85" t="s">
        <v>54</v>
      </c>
      <c r="N9" s="84">
        <v>868</v>
      </c>
      <c r="O9" s="85" t="s">
        <v>14</v>
      </c>
      <c r="P9" s="84" t="b">
        <v>0</v>
      </c>
      <c r="Q9" s="86"/>
      <c r="R9" s="86"/>
      <c r="S9" s="86"/>
      <c r="T9" s="86"/>
      <c r="U9" s="86"/>
      <c r="V9" s="84">
        <v>29</v>
      </c>
      <c r="W9" s="84">
        <v>30</v>
      </c>
      <c r="X9" s="84">
        <v>26</v>
      </c>
      <c r="Y9" s="84">
        <v>21</v>
      </c>
      <c r="Z9" s="84">
        <v>22</v>
      </c>
      <c r="AA9" s="86"/>
      <c r="AB9" s="86"/>
      <c r="AC9" s="86"/>
      <c r="AD9" s="86"/>
      <c r="AE9" s="86"/>
      <c r="AF9" s="86"/>
      <c r="AG9" s="86"/>
      <c r="AH9" s="86"/>
      <c r="AI9" s="86"/>
      <c r="AJ9" s="86"/>
      <c r="AK9" s="86"/>
    </row>
    <row r="10" spans="1:37" ht="14.5" x14ac:dyDescent="0.35">
      <c r="A10" s="84">
        <v>62</v>
      </c>
      <c r="B10" s="84">
        <v>2021</v>
      </c>
      <c r="C10" s="85" t="s">
        <v>37</v>
      </c>
      <c r="D10" s="84">
        <v>62</v>
      </c>
      <c r="E10" s="85" t="s">
        <v>47</v>
      </c>
      <c r="F10" s="85" t="s">
        <v>74</v>
      </c>
      <c r="G10" s="85" t="s">
        <v>75</v>
      </c>
      <c r="H10" s="85" t="s">
        <v>50</v>
      </c>
      <c r="I10" s="85" t="s">
        <v>42</v>
      </c>
      <c r="J10" s="85" t="s">
        <v>61</v>
      </c>
      <c r="K10" s="85" t="s">
        <v>76</v>
      </c>
      <c r="L10" s="85" t="s">
        <v>58</v>
      </c>
      <c r="M10" s="85" t="s">
        <v>54</v>
      </c>
      <c r="N10" s="84">
        <v>868</v>
      </c>
      <c r="O10" s="85" t="s">
        <v>14</v>
      </c>
      <c r="P10" s="84" t="b">
        <v>0</v>
      </c>
      <c r="Q10" s="87">
        <v>41974</v>
      </c>
      <c r="R10" s="86"/>
      <c r="S10" s="86"/>
      <c r="T10" s="86"/>
      <c r="U10" s="86"/>
      <c r="V10" s="84">
        <v>22</v>
      </c>
      <c r="W10" s="84">
        <v>24</v>
      </c>
      <c r="X10" s="84">
        <v>24</v>
      </c>
      <c r="Y10" s="86"/>
      <c r="Z10" s="86"/>
      <c r="AA10" s="86"/>
      <c r="AB10" s="86"/>
      <c r="AC10" s="86"/>
      <c r="AD10" s="86"/>
      <c r="AE10" s="86"/>
      <c r="AF10" s="86"/>
      <c r="AG10" s="86"/>
      <c r="AH10" s="86"/>
      <c r="AI10" s="86"/>
      <c r="AJ10" s="86"/>
      <c r="AK10" s="86"/>
    </row>
    <row r="11" spans="1:37" ht="14.5" x14ac:dyDescent="0.35">
      <c r="A11" s="84">
        <v>62</v>
      </c>
      <c r="B11" s="84">
        <v>2021</v>
      </c>
      <c r="C11" s="85" t="s">
        <v>37</v>
      </c>
      <c r="D11" s="84">
        <v>62</v>
      </c>
      <c r="E11" s="85" t="s">
        <v>77</v>
      </c>
      <c r="F11" s="85" t="s">
        <v>77</v>
      </c>
      <c r="G11" s="85" t="s">
        <v>78</v>
      </c>
      <c r="H11" s="85" t="s">
        <v>50</v>
      </c>
      <c r="I11" s="85" t="s">
        <v>56</v>
      </c>
      <c r="J11" s="85" t="s">
        <v>56</v>
      </c>
      <c r="K11" s="85" t="s">
        <v>79</v>
      </c>
      <c r="L11" s="85" t="s">
        <v>58</v>
      </c>
      <c r="M11" s="85" t="s">
        <v>46</v>
      </c>
      <c r="N11" s="84">
        <v>868</v>
      </c>
      <c r="O11" s="85" t="s">
        <v>14</v>
      </c>
      <c r="P11" s="84" t="b">
        <v>0</v>
      </c>
      <c r="Q11" s="87">
        <v>41183</v>
      </c>
      <c r="R11" s="86"/>
      <c r="S11" s="86"/>
      <c r="T11" s="86"/>
      <c r="U11" s="86"/>
      <c r="V11" s="86"/>
      <c r="W11" s="86"/>
      <c r="X11" s="86"/>
      <c r="Y11" s="86"/>
      <c r="Z11" s="86"/>
      <c r="AA11" s="86"/>
      <c r="AB11" s="86"/>
      <c r="AC11" s="84">
        <v>270</v>
      </c>
      <c r="AD11" s="84">
        <v>304</v>
      </c>
      <c r="AE11" s="84">
        <v>270</v>
      </c>
      <c r="AF11" s="84">
        <v>274</v>
      </c>
      <c r="AG11" s="84">
        <v>240</v>
      </c>
      <c r="AH11" s="84">
        <v>197</v>
      </c>
      <c r="AI11" s="84">
        <v>181</v>
      </c>
      <c r="AJ11" s="86"/>
      <c r="AK11" s="86"/>
    </row>
    <row r="12" spans="1:37" ht="14.5" x14ac:dyDescent="0.35">
      <c r="A12" s="84">
        <v>62</v>
      </c>
      <c r="B12" s="84">
        <v>2021</v>
      </c>
      <c r="C12" s="85" t="s">
        <v>37</v>
      </c>
      <c r="D12" s="84">
        <v>62</v>
      </c>
      <c r="E12" s="85" t="s">
        <v>77</v>
      </c>
      <c r="F12" s="85" t="s">
        <v>77</v>
      </c>
      <c r="G12" s="85" t="s">
        <v>80</v>
      </c>
      <c r="H12" s="85" t="s">
        <v>50</v>
      </c>
      <c r="I12" s="85" t="s">
        <v>42</v>
      </c>
      <c r="J12" s="85" t="s">
        <v>65</v>
      </c>
      <c r="K12" s="85" t="s">
        <v>81</v>
      </c>
      <c r="L12" s="85" t="s">
        <v>82</v>
      </c>
      <c r="M12" s="85" t="s">
        <v>54</v>
      </c>
      <c r="N12" s="84">
        <v>868</v>
      </c>
      <c r="O12" s="85" t="s">
        <v>14</v>
      </c>
      <c r="P12" s="84" t="b">
        <v>0</v>
      </c>
      <c r="Q12" s="86"/>
      <c r="R12" s="86"/>
      <c r="S12" s="86"/>
      <c r="T12" s="86"/>
      <c r="U12" s="86"/>
      <c r="V12" s="84">
        <v>29</v>
      </c>
      <c r="W12" s="84">
        <v>30</v>
      </c>
      <c r="X12" s="84">
        <v>29</v>
      </c>
      <c r="Y12" s="84">
        <v>28</v>
      </c>
      <c r="Z12" s="84">
        <v>29</v>
      </c>
      <c r="AA12" s="84">
        <v>30</v>
      </c>
      <c r="AB12" s="84">
        <v>30</v>
      </c>
      <c r="AC12" s="86"/>
      <c r="AD12" s="86"/>
      <c r="AE12" s="86"/>
      <c r="AF12" s="86"/>
      <c r="AG12" s="86"/>
      <c r="AH12" s="86"/>
      <c r="AI12" s="86"/>
      <c r="AJ12" s="86"/>
      <c r="AK12" s="86"/>
    </row>
    <row r="13" spans="1:37" ht="14.5" x14ac:dyDescent="0.35">
      <c r="A13" s="84">
        <v>62</v>
      </c>
      <c r="B13" s="84">
        <v>2021</v>
      </c>
      <c r="C13" s="85" t="s">
        <v>37</v>
      </c>
      <c r="D13" s="84">
        <v>62</v>
      </c>
      <c r="E13" s="85" t="s">
        <v>83</v>
      </c>
      <c r="F13" s="85" t="s">
        <v>84</v>
      </c>
      <c r="G13" s="85" t="s">
        <v>85</v>
      </c>
      <c r="H13" s="85" t="s">
        <v>50</v>
      </c>
      <c r="I13" s="85" t="s">
        <v>56</v>
      </c>
      <c r="J13" s="85" t="s">
        <v>56</v>
      </c>
      <c r="K13" s="85" t="s">
        <v>86</v>
      </c>
      <c r="L13" s="85" t="s">
        <v>82</v>
      </c>
      <c r="M13" s="85" t="s">
        <v>54</v>
      </c>
      <c r="N13" s="84">
        <v>868</v>
      </c>
      <c r="O13" s="85" t="s">
        <v>14</v>
      </c>
      <c r="P13" s="84" t="b">
        <v>0</v>
      </c>
      <c r="Q13" s="86"/>
      <c r="R13" s="86"/>
      <c r="S13" s="86"/>
      <c r="T13" s="86"/>
      <c r="U13" s="86"/>
      <c r="V13" s="86"/>
      <c r="W13" s="86"/>
      <c r="X13" s="86"/>
      <c r="Y13" s="86"/>
      <c r="Z13" s="86"/>
      <c r="AA13" s="86"/>
      <c r="AB13" s="86"/>
      <c r="AC13" s="84">
        <v>119</v>
      </c>
      <c r="AD13" s="84">
        <v>90</v>
      </c>
      <c r="AE13" s="84">
        <v>97</v>
      </c>
      <c r="AF13" s="84">
        <v>57</v>
      </c>
      <c r="AG13" s="84">
        <v>53</v>
      </c>
      <c r="AH13" s="86"/>
      <c r="AI13" s="86"/>
      <c r="AJ13" s="86"/>
      <c r="AK13" s="86"/>
    </row>
    <row r="14" spans="1:37" ht="14.5" x14ac:dyDescent="0.35">
      <c r="A14" s="84">
        <v>62</v>
      </c>
      <c r="B14" s="84">
        <v>2021</v>
      </c>
      <c r="C14" s="85" t="s">
        <v>37</v>
      </c>
      <c r="D14" s="84">
        <v>62</v>
      </c>
      <c r="E14" s="85" t="s">
        <v>38</v>
      </c>
      <c r="F14" s="85" t="s">
        <v>39</v>
      </c>
      <c r="G14" s="85" t="s">
        <v>87</v>
      </c>
      <c r="H14" s="85" t="s">
        <v>41</v>
      </c>
      <c r="I14" s="85" t="s">
        <v>42</v>
      </c>
      <c r="J14" s="85" t="s">
        <v>43</v>
      </c>
      <c r="K14" s="85" t="s">
        <v>88</v>
      </c>
      <c r="L14" s="85" t="s">
        <v>58</v>
      </c>
      <c r="M14" s="85" t="s">
        <v>54</v>
      </c>
      <c r="N14" s="84">
        <v>868</v>
      </c>
      <c r="O14" s="85" t="s">
        <v>14</v>
      </c>
      <c r="P14" s="84" t="b">
        <v>0</v>
      </c>
      <c r="Q14" s="87">
        <v>43922</v>
      </c>
      <c r="R14" s="86"/>
      <c r="S14" s="86"/>
      <c r="T14" s="86"/>
      <c r="U14" s="86"/>
      <c r="V14" s="84">
        <v>59</v>
      </c>
      <c r="W14" s="84">
        <v>53</v>
      </c>
      <c r="X14" s="84">
        <v>47</v>
      </c>
      <c r="Y14" s="84">
        <v>60</v>
      </c>
      <c r="Z14" s="84">
        <v>55</v>
      </c>
      <c r="AA14" s="86"/>
      <c r="AB14" s="86"/>
      <c r="AC14" s="86"/>
      <c r="AD14" s="86"/>
      <c r="AE14" s="86"/>
      <c r="AF14" s="86"/>
      <c r="AG14" s="86"/>
      <c r="AH14" s="86"/>
      <c r="AI14" s="86"/>
      <c r="AJ14" s="86"/>
      <c r="AK14" s="86"/>
    </row>
    <row r="15" spans="1:37" ht="14.5" x14ac:dyDescent="0.35">
      <c r="A15" s="84">
        <v>62</v>
      </c>
      <c r="B15" s="84">
        <v>2021</v>
      </c>
      <c r="C15" s="85" t="s">
        <v>37</v>
      </c>
      <c r="D15" s="84">
        <v>62</v>
      </c>
      <c r="E15" s="85" t="s">
        <v>47</v>
      </c>
      <c r="F15" s="85" t="s">
        <v>63</v>
      </c>
      <c r="G15" s="85" t="s">
        <v>89</v>
      </c>
      <c r="H15" s="85" t="s">
        <v>50</v>
      </c>
      <c r="I15" s="85" t="s">
        <v>42</v>
      </c>
      <c r="J15" s="85" t="s">
        <v>65</v>
      </c>
      <c r="K15" s="85" t="s">
        <v>90</v>
      </c>
      <c r="L15" s="85" t="s">
        <v>82</v>
      </c>
      <c r="M15" s="85" t="s">
        <v>54</v>
      </c>
      <c r="N15" s="84">
        <v>868</v>
      </c>
      <c r="O15" s="85" t="s">
        <v>14</v>
      </c>
      <c r="P15" s="84" t="b">
        <v>0</v>
      </c>
      <c r="Q15" s="86"/>
      <c r="R15" s="86"/>
      <c r="S15" s="86"/>
      <c r="T15" s="86"/>
      <c r="U15" s="86"/>
      <c r="V15" s="84">
        <v>27</v>
      </c>
      <c r="W15" s="84">
        <v>27</v>
      </c>
      <c r="X15" s="84">
        <v>28</v>
      </c>
      <c r="Y15" s="84">
        <v>27</v>
      </c>
      <c r="Z15" s="84">
        <v>25</v>
      </c>
      <c r="AA15" s="84">
        <v>28</v>
      </c>
      <c r="AB15" s="84">
        <v>27</v>
      </c>
      <c r="AC15" s="86"/>
      <c r="AD15" s="86"/>
      <c r="AE15" s="86"/>
      <c r="AF15" s="86"/>
      <c r="AG15" s="86"/>
      <c r="AH15" s="86"/>
      <c r="AI15" s="86"/>
      <c r="AJ15" s="86"/>
      <c r="AK15" s="86"/>
    </row>
    <row r="16" spans="1:37" ht="14.5" x14ac:dyDescent="0.35">
      <c r="A16" s="84">
        <v>62</v>
      </c>
      <c r="B16" s="84">
        <v>2021</v>
      </c>
      <c r="C16" s="85" t="s">
        <v>37</v>
      </c>
      <c r="D16" s="84">
        <v>62</v>
      </c>
      <c r="E16" s="85" t="s">
        <v>47</v>
      </c>
      <c r="F16" s="85" t="s">
        <v>63</v>
      </c>
      <c r="G16" s="85" t="s">
        <v>91</v>
      </c>
      <c r="H16" s="85" t="s">
        <v>92</v>
      </c>
      <c r="I16" s="85" t="s">
        <v>93</v>
      </c>
      <c r="J16" s="85" t="s">
        <v>248</v>
      </c>
      <c r="K16" s="85" t="s">
        <v>95</v>
      </c>
      <c r="L16" s="85" t="s">
        <v>45</v>
      </c>
      <c r="M16" s="85" t="s">
        <v>46</v>
      </c>
      <c r="N16" s="84">
        <v>868</v>
      </c>
      <c r="O16" s="85" t="s">
        <v>14</v>
      </c>
      <c r="P16" s="84" t="b">
        <v>0</v>
      </c>
      <c r="Q16" s="86"/>
      <c r="R16" s="86"/>
      <c r="S16" s="86"/>
      <c r="T16" s="84">
        <v>14</v>
      </c>
      <c r="U16" s="84">
        <v>58</v>
      </c>
      <c r="V16" s="86"/>
      <c r="W16" s="86"/>
      <c r="X16" s="86"/>
      <c r="Y16" s="86"/>
      <c r="Z16" s="86"/>
      <c r="AA16" s="86"/>
      <c r="AB16" s="86"/>
      <c r="AC16" s="86"/>
      <c r="AD16" s="86"/>
      <c r="AE16" s="86"/>
      <c r="AF16" s="86"/>
      <c r="AG16" s="86"/>
      <c r="AH16" s="86"/>
      <c r="AI16" s="86"/>
      <c r="AJ16" s="86"/>
      <c r="AK16" s="86"/>
    </row>
    <row r="17" spans="1:37" ht="14.5" x14ac:dyDescent="0.35">
      <c r="A17" s="84">
        <v>62</v>
      </c>
      <c r="B17" s="84">
        <v>2021</v>
      </c>
      <c r="C17" s="85" t="s">
        <v>37</v>
      </c>
      <c r="D17" s="84">
        <v>62</v>
      </c>
      <c r="E17" s="85" t="s">
        <v>47</v>
      </c>
      <c r="F17" s="85" t="s">
        <v>63</v>
      </c>
      <c r="G17" s="85" t="s">
        <v>96</v>
      </c>
      <c r="H17" s="85" t="s">
        <v>50</v>
      </c>
      <c r="I17" s="85" t="s">
        <v>42</v>
      </c>
      <c r="J17" s="85" t="s">
        <v>65</v>
      </c>
      <c r="K17" s="85" t="s">
        <v>97</v>
      </c>
      <c r="L17" s="85" t="s">
        <v>45</v>
      </c>
      <c r="M17" s="85" t="s">
        <v>46</v>
      </c>
      <c r="N17" s="84">
        <v>868</v>
      </c>
      <c r="O17" s="85" t="s">
        <v>14</v>
      </c>
      <c r="P17" s="84" t="b">
        <v>0</v>
      </c>
      <c r="Q17" s="86"/>
      <c r="R17" s="86"/>
      <c r="S17" s="86"/>
      <c r="T17" s="86"/>
      <c r="U17" s="86"/>
      <c r="V17" s="84">
        <v>30</v>
      </c>
      <c r="W17" s="84">
        <v>30</v>
      </c>
      <c r="X17" s="84">
        <v>29</v>
      </c>
      <c r="Y17" s="84">
        <v>30</v>
      </c>
      <c r="Z17" s="84">
        <v>31</v>
      </c>
      <c r="AA17" s="84">
        <v>30</v>
      </c>
      <c r="AB17" s="84">
        <v>29</v>
      </c>
      <c r="AC17" s="86"/>
      <c r="AD17" s="86"/>
      <c r="AE17" s="86"/>
      <c r="AF17" s="86"/>
      <c r="AG17" s="86"/>
      <c r="AH17" s="86"/>
      <c r="AI17" s="86"/>
      <c r="AJ17" s="86"/>
      <c r="AK17" s="86"/>
    </row>
    <row r="18" spans="1:37" ht="14.5" x14ac:dyDescent="0.35">
      <c r="A18" s="84">
        <v>62</v>
      </c>
      <c r="B18" s="84">
        <v>2021</v>
      </c>
      <c r="C18" s="85" t="s">
        <v>37</v>
      </c>
      <c r="D18" s="84">
        <v>62</v>
      </c>
      <c r="E18" s="85" t="s">
        <v>47</v>
      </c>
      <c r="F18" s="85" t="s">
        <v>59</v>
      </c>
      <c r="G18" s="85" t="s">
        <v>60</v>
      </c>
      <c r="H18" s="85" t="s">
        <v>50</v>
      </c>
      <c r="I18" s="85" t="s">
        <v>42</v>
      </c>
      <c r="J18" s="85" t="s">
        <v>51</v>
      </c>
      <c r="K18" s="85" t="s">
        <v>98</v>
      </c>
      <c r="L18" s="85" t="s">
        <v>45</v>
      </c>
      <c r="M18" s="85" t="s">
        <v>46</v>
      </c>
      <c r="N18" s="84">
        <v>868</v>
      </c>
      <c r="O18" s="85" t="s">
        <v>14</v>
      </c>
      <c r="P18" s="84" t="b">
        <v>0</v>
      </c>
      <c r="Q18" s="86"/>
      <c r="R18" s="86"/>
      <c r="S18" s="86"/>
      <c r="T18" s="86"/>
      <c r="U18" s="86"/>
      <c r="V18" s="86"/>
      <c r="W18" s="86"/>
      <c r="X18" s="86"/>
      <c r="Y18" s="84">
        <v>85</v>
      </c>
      <c r="Z18" s="84">
        <v>103</v>
      </c>
      <c r="AA18" s="84">
        <v>78</v>
      </c>
      <c r="AB18" s="84">
        <v>97</v>
      </c>
      <c r="AC18" s="86"/>
      <c r="AD18" s="86"/>
      <c r="AE18" s="86"/>
      <c r="AF18" s="86"/>
      <c r="AG18" s="86"/>
      <c r="AH18" s="86"/>
      <c r="AI18" s="86"/>
      <c r="AJ18" s="86"/>
      <c r="AK18" s="86"/>
    </row>
    <row r="19" spans="1:37" ht="14.5" x14ac:dyDescent="0.35">
      <c r="A19" s="84">
        <v>62</v>
      </c>
      <c r="B19" s="84">
        <v>2021</v>
      </c>
      <c r="C19" s="85" t="s">
        <v>37</v>
      </c>
      <c r="D19" s="84">
        <v>62</v>
      </c>
      <c r="E19" s="85" t="s">
        <v>47</v>
      </c>
      <c r="F19" s="85" t="s">
        <v>99</v>
      </c>
      <c r="G19" s="85" t="s">
        <v>100</v>
      </c>
      <c r="H19" s="85" t="s">
        <v>50</v>
      </c>
      <c r="I19" s="85" t="s">
        <v>56</v>
      </c>
      <c r="J19" s="85" t="s">
        <v>56</v>
      </c>
      <c r="K19" s="85" t="s">
        <v>101</v>
      </c>
      <c r="L19" s="85" t="s">
        <v>58</v>
      </c>
      <c r="M19" s="85" t="s">
        <v>46</v>
      </c>
      <c r="N19" s="84">
        <v>868</v>
      </c>
      <c r="O19" s="85" t="s">
        <v>14</v>
      </c>
      <c r="P19" s="84" t="b">
        <v>0</v>
      </c>
      <c r="Q19" s="87">
        <v>40878</v>
      </c>
      <c r="R19" s="86"/>
      <c r="S19" s="86"/>
      <c r="T19" s="86"/>
      <c r="U19" s="86"/>
      <c r="V19" s="86"/>
      <c r="W19" s="86"/>
      <c r="X19" s="86"/>
      <c r="Y19" s="86"/>
      <c r="Z19" s="86"/>
      <c r="AA19" s="86"/>
      <c r="AB19" s="86"/>
      <c r="AC19" s="84">
        <v>208</v>
      </c>
      <c r="AD19" s="84">
        <v>195</v>
      </c>
      <c r="AE19" s="84">
        <v>204</v>
      </c>
      <c r="AF19" s="84">
        <v>191</v>
      </c>
      <c r="AG19" s="84">
        <v>183</v>
      </c>
      <c r="AH19" s="84">
        <v>72</v>
      </c>
      <c r="AI19" s="84">
        <v>80</v>
      </c>
      <c r="AJ19" s="86"/>
      <c r="AK19" s="86"/>
    </row>
    <row r="20" spans="1:37" ht="14.5" x14ac:dyDescent="0.35">
      <c r="A20" s="84">
        <v>62</v>
      </c>
      <c r="B20" s="84">
        <v>2021</v>
      </c>
      <c r="C20" s="85" t="s">
        <v>37</v>
      </c>
      <c r="D20" s="84">
        <v>62</v>
      </c>
      <c r="E20" s="85" t="s">
        <v>83</v>
      </c>
      <c r="F20" s="85" t="s">
        <v>84</v>
      </c>
      <c r="G20" s="85" t="s">
        <v>85</v>
      </c>
      <c r="H20" s="85" t="s">
        <v>50</v>
      </c>
      <c r="I20" s="85" t="s">
        <v>42</v>
      </c>
      <c r="J20" s="85" t="s">
        <v>65</v>
      </c>
      <c r="K20" s="85" t="s">
        <v>102</v>
      </c>
      <c r="L20" s="85" t="s">
        <v>58</v>
      </c>
      <c r="M20" s="85" t="s">
        <v>54</v>
      </c>
      <c r="N20" s="84">
        <v>868</v>
      </c>
      <c r="O20" s="85" t="s">
        <v>14</v>
      </c>
      <c r="P20" s="84" t="b">
        <v>0</v>
      </c>
      <c r="Q20" s="87">
        <v>40909</v>
      </c>
      <c r="R20" s="86"/>
      <c r="S20" s="86"/>
      <c r="T20" s="84">
        <v>4</v>
      </c>
      <c r="U20" s="84">
        <v>22</v>
      </c>
      <c r="V20" s="84">
        <v>28</v>
      </c>
      <c r="W20" s="84">
        <v>31</v>
      </c>
      <c r="X20" s="84">
        <v>30</v>
      </c>
      <c r="Y20" s="84">
        <v>31</v>
      </c>
      <c r="Z20" s="84">
        <v>28</v>
      </c>
      <c r="AA20" s="84">
        <v>30</v>
      </c>
      <c r="AB20" s="84">
        <v>44</v>
      </c>
      <c r="AC20" s="86"/>
      <c r="AD20" s="86"/>
      <c r="AE20" s="86"/>
      <c r="AF20" s="86"/>
      <c r="AG20" s="86"/>
      <c r="AH20" s="86"/>
      <c r="AI20" s="86"/>
      <c r="AJ20" s="86"/>
      <c r="AK20" s="86"/>
    </row>
    <row r="21" spans="1:37" ht="14.5" x14ac:dyDescent="0.35">
      <c r="A21" s="84">
        <v>62</v>
      </c>
      <c r="B21" s="84">
        <v>2021</v>
      </c>
      <c r="C21" s="85" t="s">
        <v>37</v>
      </c>
      <c r="D21" s="84">
        <v>62</v>
      </c>
      <c r="E21" s="85" t="s">
        <v>38</v>
      </c>
      <c r="F21" s="85" t="s">
        <v>103</v>
      </c>
      <c r="G21" s="85" t="s">
        <v>104</v>
      </c>
      <c r="H21" s="85" t="s">
        <v>41</v>
      </c>
      <c r="I21" s="85" t="s">
        <v>42</v>
      </c>
      <c r="J21" s="85" t="s">
        <v>43</v>
      </c>
      <c r="K21" s="85" t="s">
        <v>105</v>
      </c>
      <c r="L21" s="85" t="s">
        <v>58</v>
      </c>
      <c r="M21" s="85" t="s">
        <v>46</v>
      </c>
      <c r="N21" s="84">
        <v>868</v>
      </c>
      <c r="O21" s="85" t="s">
        <v>14</v>
      </c>
      <c r="P21" s="84" t="b">
        <v>0</v>
      </c>
      <c r="Q21" s="87">
        <v>42491</v>
      </c>
      <c r="R21" s="86"/>
      <c r="S21" s="86"/>
      <c r="T21" s="84">
        <v>11</v>
      </c>
      <c r="U21" s="84">
        <v>6</v>
      </c>
      <c r="V21" s="84">
        <v>25</v>
      </c>
      <c r="W21" s="84">
        <v>26</v>
      </c>
      <c r="X21" s="84">
        <v>29</v>
      </c>
      <c r="Y21" s="84">
        <v>30</v>
      </c>
      <c r="Z21" s="84">
        <v>29</v>
      </c>
      <c r="AA21" s="86"/>
      <c r="AB21" s="86"/>
      <c r="AC21" s="86"/>
      <c r="AD21" s="86"/>
      <c r="AE21" s="86"/>
      <c r="AF21" s="86"/>
      <c r="AG21" s="86"/>
      <c r="AH21" s="86"/>
      <c r="AI21" s="86"/>
      <c r="AJ21" s="86"/>
      <c r="AK21" s="86"/>
    </row>
    <row r="22" spans="1:37" ht="14.5" x14ac:dyDescent="0.35">
      <c r="A22" s="84">
        <v>62</v>
      </c>
      <c r="B22" s="84">
        <v>2021</v>
      </c>
      <c r="C22" s="85" t="s">
        <v>37</v>
      </c>
      <c r="D22" s="84">
        <v>62</v>
      </c>
      <c r="E22" s="85" t="s">
        <v>38</v>
      </c>
      <c r="F22" s="85" t="s">
        <v>103</v>
      </c>
      <c r="G22" s="85" t="s">
        <v>104</v>
      </c>
      <c r="H22" s="85" t="s">
        <v>41</v>
      </c>
      <c r="I22" s="85" t="s">
        <v>56</v>
      </c>
      <c r="J22" s="85" t="s">
        <v>106</v>
      </c>
      <c r="K22" s="85" t="s">
        <v>107</v>
      </c>
      <c r="L22" s="85" t="s">
        <v>58</v>
      </c>
      <c r="M22" s="85" t="s">
        <v>46</v>
      </c>
      <c r="N22" s="84">
        <v>868</v>
      </c>
      <c r="O22" s="85" t="s">
        <v>14</v>
      </c>
      <c r="P22" s="84" t="b">
        <v>0</v>
      </c>
      <c r="Q22" s="87">
        <v>42491</v>
      </c>
      <c r="R22" s="86"/>
      <c r="S22" s="86"/>
      <c r="T22" s="86"/>
      <c r="U22" s="86"/>
      <c r="V22" s="86"/>
      <c r="W22" s="86"/>
      <c r="X22" s="86"/>
      <c r="Y22" s="86"/>
      <c r="Z22" s="86"/>
      <c r="AA22" s="84">
        <v>122</v>
      </c>
      <c r="AB22" s="84">
        <v>135</v>
      </c>
      <c r="AC22" s="84">
        <v>112</v>
      </c>
      <c r="AD22" s="84">
        <v>125</v>
      </c>
      <c r="AE22" s="86"/>
      <c r="AF22" s="86"/>
      <c r="AG22" s="86"/>
      <c r="AH22" s="86"/>
      <c r="AI22" s="86"/>
      <c r="AJ22" s="86"/>
      <c r="AK22" s="86"/>
    </row>
    <row r="23" spans="1:37" ht="14.5" x14ac:dyDescent="0.35">
      <c r="A23" s="84">
        <v>62</v>
      </c>
      <c r="B23" s="84">
        <v>2021</v>
      </c>
      <c r="C23" s="85" t="s">
        <v>37</v>
      </c>
      <c r="D23" s="84">
        <v>62</v>
      </c>
      <c r="E23" s="85" t="s">
        <v>47</v>
      </c>
      <c r="F23" s="85" t="s">
        <v>48</v>
      </c>
      <c r="G23" s="85" t="s">
        <v>108</v>
      </c>
      <c r="H23" s="85" t="s">
        <v>50</v>
      </c>
      <c r="I23" s="85" t="s">
        <v>56</v>
      </c>
      <c r="J23" s="85" t="s">
        <v>56</v>
      </c>
      <c r="K23" s="85" t="s">
        <v>109</v>
      </c>
      <c r="L23" s="85" t="s">
        <v>58</v>
      </c>
      <c r="M23" s="85" t="s">
        <v>46</v>
      </c>
      <c r="N23" s="84">
        <v>868</v>
      </c>
      <c r="O23" s="85" t="s">
        <v>14</v>
      </c>
      <c r="P23" s="84" t="b">
        <v>0</v>
      </c>
      <c r="Q23" s="87">
        <v>41183</v>
      </c>
      <c r="R23" s="86"/>
      <c r="S23" s="86"/>
      <c r="T23" s="86"/>
      <c r="U23" s="86"/>
      <c r="V23" s="86"/>
      <c r="W23" s="86"/>
      <c r="X23" s="86"/>
      <c r="Y23" s="86"/>
      <c r="Z23" s="86"/>
      <c r="AA23" s="86"/>
      <c r="AB23" s="86"/>
      <c r="AC23" s="84">
        <v>140</v>
      </c>
      <c r="AD23" s="84">
        <v>179</v>
      </c>
      <c r="AE23" s="84">
        <v>179</v>
      </c>
      <c r="AF23" s="84">
        <v>182</v>
      </c>
      <c r="AG23" s="84">
        <v>153</v>
      </c>
      <c r="AH23" s="84">
        <v>59</v>
      </c>
      <c r="AI23" s="84">
        <v>36</v>
      </c>
      <c r="AJ23" s="86"/>
      <c r="AK23" s="86"/>
    </row>
    <row r="24" spans="1:37" ht="14.5" x14ac:dyDescent="0.35">
      <c r="A24" s="84">
        <v>62</v>
      </c>
      <c r="B24" s="84">
        <v>2021</v>
      </c>
      <c r="C24" s="85" t="s">
        <v>37</v>
      </c>
      <c r="D24" s="84">
        <v>62</v>
      </c>
      <c r="E24" s="85" t="s">
        <v>38</v>
      </c>
      <c r="F24" s="85" t="s">
        <v>110</v>
      </c>
      <c r="G24" s="85" t="s">
        <v>110</v>
      </c>
      <c r="H24" s="85" t="s">
        <v>41</v>
      </c>
      <c r="I24" s="85" t="s">
        <v>42</v>
      </c>
      <c r="J24" s="85" t="s">
        <v>43</v>
      </c>
      <c r="K24" s="85" t="s">
        <v>111</v>
      </c>
      <c r="L24" s="85" t="s">
        <v>58</v>
      </c>
      <c r="M24" s="85" t="s">
        <v>54</v>
      </c>
      <c r="N24" s="84">
        <v>868</v>
      </c>
      <c r="O24" s="85" t="s">
        <v>14</v>
      </c>
      <c r="P24" s="84" t="b">
        <v>0</v>
      </c>
      <c r="Q24" s="87">
        <v>42401</v>
      </c>
      <c r="R24" s="86"/>
      <c r="S24" s="86"/>
      <c r="T24" s="86"/>
      <c r="U24" s="86"/>
      <c r="V24" s="84">
        <v>30</v>
      </c>
      <c r="W24" s="84">
        <v>30</v>
      </c>
      <c r="X24" s="84">
        <v>30</v>
      </c>
      <c r="Y24" s="84">
        <v>24</v>
      </c>
      <c r="Z24" s="84">
        <v>22</v>
      </c>
      <c r="AA24" s="86"/>
      <c r="AB24" s="86"/>
      <c r="AC24" s="86"/>
      <c r="AD24" s="86"/>
      <c r="AE24" s="86"/>
      <c r="AF24" s="86"/>
      <c r="AG24" s="86"/>
      <c r="AH24" s="86"/>
      <c r="AI24" s="86"/>
      <c r="AJ24" s="86"/>
      <c r="AK24" s="86"/>
    </row>
    <row r="25" spans="1:37" ht="14.5" x14ac:dyDescent="0.35">
      <c r="A25" s="84">
        <v>62</v>
      </c>
      <c r="B25" s="84">
        <v>2021</v>
      </c>
      <c r="C25" s="85" t="s">
        <v>37</v>
      </c>
      <c r="D25" s="84">
        <v>62</v>
      </c>
      <c r="E25" s="85" t="s">
        <v>38</v>
      </c>
      <c r="F25" s="85" t="s">
        <v>110</v>
      </c>
      <c r="G25" s="85" t="s">
        <v>112</v>
      </c>
      <c r="H25" s="85" t="s">
        <v>41</v>
      </c>
      <c r="I25" s="85" t="s">
        <v>42</v>
      </c>
      <c r="J25" s="85" t="s">
        <v>43</v>
      </c>
      <c r="K25" s="85" t="s">
        <v>113</v>
      </c>
      <c r="L25" s="85" t="s">
        <v>53</v>
      </c>
      <c r="M25" s="85" t="s">
        <v>54</v>
      </c>
      <c r="N25" s="84">
        <v>868</v>
      </c>
      <c r="O25" s="85" t="s">
        <v>14</v>
      </c>
      <c r="P25" s="84" t="b">
        <v>0</v>
      </c>
      <c r="Q25" s="86"/>
      <c r="R25" s="86"/>
      <c r="S25" s="86"/>
      <c r="T25" s="84">
        <v>9</v>
      </c>
      <c r="U25" s="84">
        <v>7</v>
      </c>
      <c r="V25" s="84">
        <v>15</v>
      </c>
      <c r="W25" s="84">
        <v>12</v>
      </c>
      <c r="X25" s="84">
        <v>15</v>
      </c>
      <c r="Y25" s="84">
        <v>25</v>
      </c>
      <c r="Z25" s="84">
        <v>23</v>
      </c>
      <c r="AA25" s="86"/>
      <c r="AB25" s="86"/>
      <c r="AC25" s="86"/>
      <c r="AD25" s="86"/>
      <c r="AE25" s="86"/>
      <c r="AF25" s="86"/>
      <c r="AG25" s="86"/>
      <c r="AH25" s="86"/>
      <c r="AI25" s="86"/>
      <c r="AJ25" s="86"/>
      <c r="AK25" s="86"/>
    </row>
    <row r="26" spans="1:37" ht="14.5" x14ac:dyDescent="0.35">
      <c r="A26" s="84">
        <v>62</v>
      </c>
      <c r="B26" s="84">
        <v>2021</v>
      </c>
      <c r="C26" s="85" t="s">
        <v>37</v>
      </c>
      <c r="D26" s="84">
        <v>62</v>
      </c>
      <c r="E26" s="85" t="s">
        <v>47</v>
      </c>
      <c r="F26" s="85" t="s">
        <v>67</v>
      </c>
      <c r="G26" s="85" t="s">
        <v>148</v>
      </c>
      <c r="H26" s="85" t="s">
        <v>92</v>
      </c>
      <c r="I26" s="85" t="s">
        <v>115</v>
      </c>
      <c r="J26" s="85" t="s">
        <v>116</v>
      </c>
      <c r="K26" s="85" t="s">
        <v>117</v>
      </c>
      <c r="L26" s="85" t="s">
        <v>70</v>
      </c>
      <c r="M26" s="85" t="s">
        <v>46</v>
      </c>
      <c r="N26" s="84">
        <v>868</v>
      </c>
      <c r="O26" s="85" t="s">
        <v>14</v>
      </c>
      <c r="P26" s="84" t="b">
        <v>0</v>
      </c>
      <c r="Q26" s="86"/>
      <c r="R26" s="86"/>
      <c r="S26" s="86"/>
      <c r="T26" s="86"/>
      <c r="U26" s="86"/>
      <c r="V26" s="86"/>
      <c r="W26" s="84">
        <v>4</v>
      </c>
      <c r="X26" s="84">
        <v>10</v>
      </c>
      <c r="Y26" s="84">
        <v>6</v>
      </c>
      <c r="Z26" s="84">
        <v>6</v>
      </c>
      <c r="AA26" s="84">
        <v>7</v>
      </c>
      <c r="AB26" s="84">
        <v>9</v>
      </c>
      <c r="AC26" s="84">
        <v>14</v>
      </c>
      <c r="AD26" s="84">
        <v>17</v>
      </c>
      <c r="AE26" s="84">
        <v>4</v>
      </c>
      <c r="AF26" s="84">
        <v>4</v>
      </c>
      <c r="AG26" s="84">
        <v>2</v>
      </c>
      <c r="AH26" s="84">
        <v>1</v>
      </c>
      <c r="AI26" s="86"/>
      <c r="AJ26" s="86"/>
      <c r="AK26" s="86"/>
    </row>
    <row r="27" spans="1:37" ht="14.5" x14ac:dyDescent="0.35">
      <c r="A27" s="84">
        <v>62</v>
      </c>
      <c r="B27" s="84">
        <v>2021</v>
      </c>
      <c r="C27" s="85" t="s">
        <v>37</v>
      </c>
      <c r="D27" s="84">
        <v>62</v>
      </c>
      <c r="E27" s="85" t="s">
        <v>47</v>
      </c>
      <c r="F27" s="85" t="s">
        <v>59</v>
      </c>
      <c r="G27" s="85" t="s">
        <v>118</v>
      </c>
      <c r="H27" s="85" t="s">
        <v>50</v>
      </c>
      <c r="I27" s="85" t="s">
        <v>42</v>
      </c>
      <c r="J27" s="85" t="s">
        <v>61</v>
      </c>
      <c r="K27" s="85" t="s">
        <v>119</v>
      </c>
      <c r="L27" s="85" t="s">
        <v>45</v>
      </c>
      <c r="M27" s="85" t="s">
        <v>46</v>
      </c>
      <c r="N27" s="84">
        <v>868</v>
      </c>
      <c r="O27" s="85" t="s">
        <v>14</v>
      </c>
      <c r="P27" s="84" t="b">
        <v>0</v>
      </c>
      <c r="Q27" s="86"/>
      <c r="R27" s="86"/>
      <c r="S27" s="86"/>
      <c r="T27" s="86"/>
      <c r="U27" s="86"/>
      <c r="V27" s="84">
        <v>88</v>
      </c>
      <c r="W27" s="84">
        <v>90</v>
      </c>
      <c r="X27" s="84">
        <v>89</v>
      </c>
      <c r="Y27" s="86"/>
      <c r="Z27" s="86"/>
      <c r="AA27" s="86"/>
      <c r="AB27" s="86"/>
      <c r="AC27" s="86"/>
      <c r="AD27" s="86"/>
      <c r="AE27" s="86"/>
      <c r="AF27" s="86"/>
      <c r="AG27" s="86"/>
      <c r="AH27" s="86"/>
      <c r="AI27" s="86"/>
      <c r="AJ27" s="86"/>
      <c r="AK27" s="86"/>
    </row>
    <row r="28" spans="1:37" ht="14.5" x14ac:dyDescent="0.35">
      <c r="A28" s="84">
        <v>62</v>
      </c>
      <c r="B28" s="84">
        <v>2021</v>
      </c>
      <c r="C28" s="85" t="s">
        <v>37</v>
      </c>
      <c r="D28" s="84">
        <v>62</v>
      </c>
      <c r="E28" s="85" t="s">
        <v>47</v>
      </c>
      <c r="F28" s="85" t="s">
        <v>59</v>
      </c>
      <c r="G28" s="85" t="s">
        <v>118</v>
      </c>
      <c r="H28" s="85" t="s">
        <v>50</v>
      </c>
      <c r="I28" s="85" t="s">
        <v>42</v>
      </c>
      <c r="J28" s="85" t="s">
        <v>51</v>
      </c>
      <c r="K28" s="85" t="s">
        <v>120</v>
      </c>
      <c r="L28" s="85" t="s">
        <v>45</v>
      </c>
      <c r="M28" s="85" t="s">
        <v>46</v>
      </c>
      <c r="N28" s="84">
        <v>868</v>
      </c>
      <c r="O28" s="85" t="s">
        <v>14</v>
      </c>
      <c r="P28" s="84" t="b">
        <v>0</v>
      </c>
      <c r="Q28" s="86"/>
      <c r="R28" s="86"/>
      <c r="S28" s="86"/>
      <c r="T28" s="86"/>
      <c r="U28" s="86"/>
      <c r="V28" s="86"/>
      <c r="W28" s="86"/>
      <c r="X28" s="86"/>
      <c r="Y28" s="84">
        <v>89</v>
      </c>
      <c r="Z28" s="84">
        <v>91</v>
      </c>
      <c r="AA28" s="84">
        <v>90</v>
      </c>
      <c r="AB28" s="84">
        <v>90</v>
      </c>
      <c r="AC28" s="86"/>
      <c r="AD28" s="86"/>
      <c r="AE28" s="86"/>
      <c r="AF28" s="86"/>
      <c r="AG28" s="86"/>
      <c r="AH28" s="86"/>
      <c r="AI28" s="86"/>
      <c r="AJ28" s="86"/>
      <c r="AK28" s="86"/>
    </row>
    <row r="29" spans="1:37" ht="14.5" x14ac:dyDescent="0.35">
      <c r="A29" s="84">
        <v>62</v>
      </c>
      <c r="B29" s="84">
        <v>2021</v>
      </c>
      <c r="C29" s="85" t="s">
        <v>37</v>
      </c>
      <c r="D29" s="84">
        <v>62</v>
      </c>
      <c r="E29" s="85" t="s">
        <v>47</v>
      </c>
      <c r="F29" s="85" t="s">
        <v>59</v>
      </c>
      <c r="G29" s="85" t="s">
        <v>118</v>
      </c>
      <c r="H29" s="85" t="s">
        <v>50</v>
      </c>
      <c r="I29" s="85" t="s">
        <v>56</v>
      </c>
      <c r="J29" s="85" t="s">
        <v>56</v>
      </c>
      <c r="K29" s="85" t="s">
        <v>121</v>
      </c>
      <c r="L29" s="85" t="s">
        <v>58</v>
      </c>
      <c r="M29" s="85" t="s">
        <v>46</v>
      </c>
      <c r="N29" s="84">
        <v>868</v>
      </c>
      <c r="O29" s="85" t="s">
        <v>14</v>
      </c>
      <c r="P29" s="84" t="b">
        <v>0</v>
      </c>
      <c r="Q29" s="87">
        <v>40878</v>
      </c>
      <c r="R29" s="86"/>
      <c r="S29" s="86"/>
      <c r="T29" s="86"/>
      <c r="U29" s="86"/>
      <c r="V29" s="86"/>
      <c r="W29" s="86"/>
      <c r="X29" s="86"/>
      <c r="Y29" s="86"/>
      <c r="Z29" s="86"/>
      <c r="AA29" s="86"/>
      <c r="AB29" s="86"/>
      <c r="AC29" s="84">
        <v>257</v>
      </c>
      <c r="AD29" s="84">
        <v>233</v>
      </c>
      <c r="AE29" s="84">
        <v>220</v>
      </c>
      <c r="AF29" s="84">
        <v>202</v>
      </c>
      <c r="AG29" s="84">
        <v>202</v>
      </c>
      <c r="AH29" s="84">
        <v>144</v>
      </c>
      <c r="AI29" s="84">
        <v>149</v>
      </c>
      <c r="AJ29" s="86"/>
      <c r="AK29" s="86"/>
    </row>
    <row r="30" spans="1:37" ht="14.5" x14ac:dyDescent="0.35">
      <c r="A30" s="84">
        <v>62</v>
      </c>
      <c r="B30" s="84">
        <v>2021</v>
      </c>
      <c r="C30" s="85" t="s">
        <v>37</v>
      </c>
      <c r="D30" s="84">
        <v>62</v>
      </c>
      <c r="E30" s="85" t="s">
        <v>38</v>
      </c>
      <c r="F30" s="85" t="s">
        <v>39</v>
      </c>
      <c r="G30" s="85" t="s">
        <v>122</v>
      </c>
      <c r="H30" s="85" t="s">
        <v>41</v>
      </c>
      <c r="I30" s="85" t="s">
        <v>42</v>
      </c>
      <c r="J30" s="85" t="s">
        <v>43</v>
      </c>
      <c r="K30" s="85" t="s">
        <v>123</v>
      </c>
      <c r="L30" s="85" t="s">
        <v>45</v>
      </c>
      <c r="M30" s="85" t="s">
        <v>46</v>
      </c>
      <c r="N30" s="84">
        <v>868</v>
      </c>
      <c r="O30" s="85" t="s">
        <v>14</v>
      </c>
      <c r="P30" s="84" t="b">
        <v>0</v>
      </c>
      <c r="Q30" s="86"/>
      <c r="R30" s="86"/>
      <c r="S30" s="86"/>
      <c r="T30" s="84">
        <v>4</v>
      </c>
      <c r="U30" s="84">
        <v>24</v>
      </c>
      <c r="V30" s="84">
        <v>43</v>
      </c>
      <c r="W30" s="84">
        <v>44</v>
      </c>
      <c r="X30" s="84">
        <v>43</v>
      </c>
      <c r="Y30" s="84">
        <v>42</v>
      </c>
      <c r="Z30" s="84">
        <v>44</v>
      </c>
      <c r="AA30" s="86"/>
      <c r="AB30" s="86"/>
      <c r="AC30" s="86"/>
      <c r="AD30" s="86"/>
      <c r="AE30" s="86"/>
      <c r="AF30" s="86"/>
      <c r="AG30" s="86"/>
      <c r="AH30" s="86"/>
      <c r="AI30" s="86"/>
      <c r="AJ30" s="86"/>
      <c r="AK30" s="86"/>
    </row>
    <row r="31" spans="1:37" ht="14.5" x14ac:dyDescent="0.35">
      <c r="A31" s="84">
        <v>62</v>
      </c>
      <c r="B31" s="84">
        <v>2021</v>
      </c>
      <c r="C31" s="85" t="s">
        <v>37</v>
      </c>
      <c r="D31" s="84">
        <v>62</v>
      </c>
      <c r="E31" s="85" t="s">
        <v>47</v>
      </c>
      <c r="F31" s="85" t="s">
        <v>63</v>
      </c>
      <c r="G31" s="85" t="s">
        <v>91</v>
      </c>
      <c r="H31" s="85" t="s">
        <v>50</v>
      </c>
      <c r="I31" s="85" t="s">
        <v>42</v>
      </c>
      <c r="J31" s="85" t="s">
        <v>65</v>
      </c>
      <c r="K31" s="85" t="s">
        <v>124</v>
      </c>
      <c r="L31" s="85" t="s">
        <v>53</v>
      </c>
      <c r="M31" s="85" t="s">
        <v>54</v>
      </c>
      <c r="N31" s="84">
        <v>868</v>
      </c>
      <c r="O31" s="85" t="s">
        <v>14</v>
      </c>
      <c r="P31" s="84" t="b">
        <v>0</v>
      </c>
      <c r="Q31" s="86"/>
      <c r="R31" s="86"/>
      <c r="S31" s="86"/>
      <c r="T31" s="86"/>
      <c r="U31" s="86"/>
      <c r="V31" s="84">
        <v>30</v>
      </c>
      <c r="W31" s="84">
        <v>30</v>
      </c>
      <c r="X31" s="84">
        <v>29</v>
      </c>
      <c r="Y31" s="84">
        <v>30</v>
      </c>
      <c r="Z31" s="84">
        <v>30</v>
      </c>
      <c r="AA31" s="84">
        <v>26</v>
      </c>
      <c r="AB31" s="84">
        <v>30</v>
      </c>
      <c r="AC31" s="86"/>
      <c r="AD31" s="86"/>
      <c r="AE31" s="86"/>
      <c r="AF31" s="86"/>
      <c r="AG31" s="86"/>
      <c r="AH31" s="86"/>
      <c r="AI31" s="86"/>
      <c r="AJ31" s="86"/>
      <c r="AK31" s="86"/>
    </row>
    <row r="32" spans="1:37" ht="14.5" x14ac:dyDescent="0.35">
      <c r="A32" s="84">
        <v>62</v>
      </c>
      <c r="B32" s="84">
        <v>2021</v>
      </c>
      <c r="C32" s="85" t="s">
        <v>37</v>
      </c>
      <c r="D32" s="84">
        <v>62</v>
      </c>
      <c r="E32" s="85" t="s">
        <v>77</v>
      </c>
      <c r="F32" s="85" t="s">
        <v>77</v>
      </c>
      <c r="G32" s="85" t="s">
        <v>125</v>
      </c>
      <c r="H32" s="85" t="s">
        <v>50</v>
      </c>
      <c r="I32" s="85" t="s">
        <v>42</v>
      </c>
      <c r="J32" s="85" t="s">
        <v>65</v>
      </c>
      <c r="K32" s="85" t="s">
        <v>126</v>
      </c>
      <c r="L32" s="85" t="s">
        <v>82</v>
      </c>
      <c r="M32" s="85" t="s">
        <v>54</v>
      </c>
      <c r="N32" s="84">
        <v>868</v>
      </c>
      <c r="O32" s="85" t="s">
        <v>14</v>
      </c>
      <c r="P32" s="84" t="b">
        <v>0</v>
      </c>
      <c r="Q32" s="86"/>
      <c r="R32" s="86"/>
      <c r="S32" s="86"/>
      <c r="T32" s="86"/>
      <c r="U32" s="86"/>
      <c r="V32" s="84">
        <v>30</v>
      </c>
      <c r="W32" s="84">
        <v>30</v>
      </c>
      <c r="X32" s="84">
        <v>30</v>
      </c>
      <c r="Y32" s="84">
        <v>30</v>
      </c>
      <c r="Z32" s="84">
        <v>31</v>
      </c>
      <c r="AA32" s="84">
        <v>57</v>
      </c>
      <c r="AB32" s="84">
        <v>30</v>
      </c>
      <c r="AC32" s="86"/>
      <c r="AD32" s="86"/>
      <c r="AE32" s="86"/>
      <c r="AF32" s="86"/>
      <c r="AG32" s="86"/>
      <c r="AH32" s="86"/>
      <c r="AI32" s="86"/>
      <c r="AJ32" s="86"/>
      <c r="AK32" s="86"/>
    </row>
    <row r="33" spans="1:37" ht="14.5" x14ac:dyDescent="0.35">
      <c r="A33" s="84">
        <v>62</v>
      </c>
      <c r="B33" s="84">
        <v>2021</v>
      </c>
      <c r="C33" s="85" t="s">
        <v>37</v>
      </c>
      <c r="D33" s="84">
        <v>62</v>
      </c>
      <c r="E33" s="85" t="s">
        <v>47</v>
      </c>
      <c r="F33" s="85" t="s">
        <v>67</v>
      </c>
      <c r="G33" s="85" t="s">
        <v>127</v>
      </c>
      <c r="H33" s="85" t="s">
        <v>50</v>
      </c>
      <c r="I33" s="85" t="s">
        <v>42</v>
      </c>
      <c r="J33" s="85" t="s">
        <v>65</v>
      </c>
      <c r="K33" s="85" t="s">
        <v>249</v>
      </c>
      <c r="L33" s="85" t="s">
        <v>58</v>
      </c>
      <c r="M33" s="85" t="s">
        <v>54</v>
      </c>
      <c r="N33" s="84">
        <v>868</v>
      </c>
      <c r="O33" s="85" t="s">
        <v>14</v>
      </c>
      <c r="P33" s="84" t="b">
        <v>0</v>
      </c>
      <c r="Q33" s="87">
        <v>42522</v>
      </c>
      <c r="R33" s="86"/>
      <c r="S33" s="86"/>
      <c r="T33" s="86"/>
      <c r="U33" s="84">
        <v>8</v>
      </c>
      <c r="V33" s="84">
        <v>30</v>
      </c>
      <c r="W33" s="84">
        <v>30</v>
      </c>
      <c r="X33" s="84">
        <v>24</v>
      </c>
      <c r="Y33" s="84">
        <v>36</v>
      </c>
      <c r="Z33" s="84">
        <v>43</v>
      </c>
      <c r="AA33" s="84">
        <v>47</v>
      </c>
      <c r="AB33" s="84">
        <v>44</v>
      </c>
      <c r="AC33" s="86"/>
      <c r="AD33" s="86"/>
      <c r="AE33" s="86"/>
      <c r="AF33" s="86"/>
      <c r="AG33" s="86"/>
      <c r="AH33" s="86"/>
      <c r="AI33" s="86"/>
      <c r="AJ33" s="86"/>
      <c r="AK33" s="86"/>
    </row>
    <row r="34" spans="1:37" ht="14.5" x14ac:dyDescent="0.35">
      <c r="A34" s="84">
        <v>62</v>
      </c>
      <c r="B34" s="84">
        <v>2021</v>
      </c>
      <c r="C34" s="85" t="s">
        <v>37</v>
      </c>
      <c r="D34" s="84">
        <v>62</v>
      </c>
      <c r="E34" s="85" t="s">
        <v>47</v>
      </c>
      <c r="F34" s="85" t="s">
        <v>67</v>
      </c>
      <c r="G34" s="85" t="s">
        <v>127</v>
      </c>
      <c r="H34" s="85" t="s">
        <v>50</v>
      </c>
      <c r="I34" s="85" t="s">
        <v>56</v>
      </c>
      <c r="J34" s="85" t="s">
        <v>56</v>
      </c>
      <c r="K34" s="85" t="s">
        <v>128</v>
      </c>
      <c r="L34" s="85" t="s">
        <v>70</v>
      </c>
      <c r="M34" s="85" t="s">
        <v>46</v>
      </c>
      <c r="N34" s="84">
        <v>868</v>
      </c>
      <c r="O34" s="85" t="s">
        <v>14</v>
      </c>
      <c r="P34" s="84" t="b">
        <v>0</v>
      </c>
      <c r="Q34" s="86"/>
      <c r="R34" s="86"/>
      <c r="S34" s="86"/>
      <c r="T34" s="86"/>
      <c r="U34" s="86"/>
      <c r="V34" s="86"/>
      <c r="W34" s="86"/>
      <c r="X34" s="86"/>
      <c r="Y34" s="86"/>
      <c r="Z34" s="86"/>
      <c r="AA34" s="86"/>
      <c r="AB34" s="86"/>
      <c r="AC34" s="84">
        <v>69</v>
      </c>
      <c r="AD34" s="84">
        <v>47</v>
      </c>
      <c r="AE34" s="84">
        <v>83</v>
      </c>
      <c r="AF34" s="84">
        <v>87</v>
      </c>
      <c r="AG34" s="84">
        <v>87</v>
      </c>
      <c r="AH34" s="84">
        <v>109</v>
      </c>
      <c r="AI34" s="84">
        <v>98</v>
      </c>
      <c r="AJ34" s="86"/>
      <c r="AK34" s="86"/>
    </row>
    <row r="35" spans="1:37" ht="14.5" x14ac:dyDescent="0.35">
      <c r="A35" s="84">
        <v>62</v>
      </c>
      <c r="B35" s="84">
        <v>2021</v>
      </c>
      <c r="C35" s="85" t="s">
        <v>37</v>
      </c>
      <c r="D35" s="84">
        <v>62</v>
      </c>
      <c r="E35" s="85" t="s">
        <v>38</v>
      </c>
      <c r="F35" s="85" t="s">
        <v>103</v>
      </c>
      <c r="G35" s="85" t="s">
        <v>129</v>
      </c>
      <c r="H35" s="85" t="s">
        <v>41</v>
      </c>
      <c r="I35" s="85" t="s">
        <v>42</v>
      </c>
      <c r="J35" s="85" t="s">
        <v>43</v>
      </c>
      <c r="K35" s="85" t="s">
        <v>130</v>
      </c>
      <c r="L35" s="85" t="s">
        <v>45</v>
      </c>
      <c r="M35" s="85" t="s">
        <v>46</v>
      </c>
      <c r="N35" s="84">
        <v>868</v>
      </c>
      <c r="O35" s="85" t="s">
        <v>14</v>
      </c>
      <c r="P35" s="84" t="b">
        <v>0</v>
      </c>
      <c r="Q35" s="86"/>
      <c r="R35" s="86"/>
      <c r="S35" s="86"/>
      <c r="T35" s="84">
        <v>7</v>
      </c>
      <c r="U35" s="84">
        <v>17</v>
      </c>
      <c r="V35" s="84">
        <v>40</v>
      </c>
      <c r="W35" s="84">
        <v>42</v>
      </c>
      <c r="X35" s="84">
        <v>37</v>
      </c>
      <c r="Y35" s="84">
        <v>45</v>
      </c>
      <c r="Z35" s="84">
        <v>58</v>
      </c>
      <c r="AA35" s="86"/>
      <c r="AB35" s="86"/>
      <c r="AC35" s="86"/>
      <c r="AD35" s="86"/>
      <c r="AE35" s="86"/>
      <c r="AF35" s="86"/>
      <c r="AG35" s="86"/>
      <c r="AH35" s="86"/>
      <c r="AI35" s="86"/>
      <c r="AJ35" s="86"/>
      <c r="AK35" s="86"/>
    </row>
    <row r="36" spans="1:37" ht="14.5" x14ac:dyDescent="0.35">
      <c r="A36" s="84">
        <v>62</v>
      </c>
      <c r="B36" s="84">
        <v>2021</v>
      </c>
      <c r="C36" s="85" t="s">
        <v>37</v>
      </c>
      <c r="D36" s="84">
        <v>62</v>
      </c>
      <c r="E36" s="85" t="s">
        <v>38</v>
      </c>
      <c r="F36" s="85" t="s">
        <v>71</v>
      </c>
      <c r="G36" s="85" t="s">
        <v>131</v>
      </c>
      <c r="H36" s="85" t="s">
        <v>41</v>
      </c>
      <c r="I36" s="85" t="s">
        <v>42</v>
      </c>
      <c r="J36" s="85" t="s">
        <v>43</v>
      </c>
      <c r="K36" s="85" t="s">
        <v>132</v>
      </c>
      <c r="L36" s="85" t="s">
        <v>45</v>
      </c>
      <c r="M36" s="85" t="s">
        <v>46</v>
      </c>
      <c r="N36" s="84">
        <v>868</v>
      </c>
      <c r="O36" s="85" t="s">
        <v>14</v>
      </c>
      <c r="P36" s="84" t="b">
        <v>0</v>
      </c>
      <c r="Q36" s="86"/>
      <c r="R36" s="86"/>
      <c r="S36" s="86"/>
      <c r="T36" s="86"/>
      <c r="U36" s="86"/>
      <c r="V36" s="84">
        <v>26</v>
      </c>
      <c r="W36" s="84">
        <v>37</v>
      </c>
      <c r="X36" s="84">
        <v>41</v>
      </c>
      <c r="Y36" s="84">
        <v>36</v>
      </c>
      <c r="Z36" s="84">
        <v>39</v>
      </c>
      <c r="AA36" s="86"/>
      <c r="AB36" s="86"/>
      <c r="AC36" s="86"/>
      <c r="AD36" s="86"/>
      <c r="AE36" s="86"/>
      <c r="AF36" s="86"/>
      <c r="AG36" s="86"/>
      <c r="AH36" s="86"/>
      <c r="AI36" s="86"/>
      <c r="AJ36" s="86"/>
      <c r="AK36" s="86"/>
    </row>
    <row r="37" spans="1:37" ht="14.5" x14ac:dyDescent="0.35">
      <c r="A37" s="84">
        <v>62</v>
      </c>
      <c r="B37" s="84">
        <v>2021</v>
      </c>
      <c r="C37" s="85" t="s">
        <v>37</v>
      </c>
      <c r="D37" s="84">
        <v>62</v>
      </c>
      <c r="E37" s="85" t="s">
        <v>47</v>
      </c>
      <c r="F37" s="85" t="s">
        <v>74</v>
      </c>
      <c r="G37" s="85" t="s">
        <v>133</v>
      </c>
      <c r="H37" s="85" t="s">
        <v>50</v>
      </c>
      <c r="I37" s="85" t="s">
        <v>42</v>
      </c>
      <c r="J37" s="85" t="s">
        <v>65</v>
      </c>
      <c r="K37" s="85" t="s">
        <v>134</v>
      </c>
      <c r="L37" s="85" t="s">
        <v>58</v>
      </c>
      <c r="M37" s="85" t="s">
        <v>54</v>
      </c>
      <c r="N37" s="84">
        <v>868</v>
      </c>
      <c r="O37" s="85" t="s">
        <v>14</v>
      </c>
      <c r="P37" s="84" t="b">
        <v>0</v>
      </c>
      <c r="Q37" s="87">
        <v>41883</v>
      </c>
      <c r="R37" s="86"/>
      <c r="S37" s="86"/>
      <c r="T37" s="86"/>
      <c r="U37" s="86"/>
      <c r="V37" s="84">
        <v>18</v>
      </c>
      <c r="W37" s="84">
        <v>25</v>
      </c>
      <c r="X37" s="84">
        <v>24</v>
      </c>
      <c r="Y37" s="84">
        <v>23</v>
      </c>
      <c r="Z37" s="84">
        <v>26</v>
      </c>
      <c r="AA37" s="84">
        <v>20</v>
      </c>
      <c r="AB37" s="84">
        <v>16</v>
      </c>
      <c r="AC37" s="86"/>
      <c r="AD37" s="86"/>
      <c r="AE37" s="86"/>
      <c r="AF37" s="86"/>
      <c r="AG37" s="86"/>
      <c r="AH37" s="86"/>
      <c r="AI37" s="86"/>
      <c r="AJ37" s="86"/>
      <c r="AK37" s="86"/>
    </row>
    <row r="38" spans="1:37" ht="14.5" x14ac:dyDescent="0.35">
      <c r="A38" s="84">
        <v>62</v>
      </c>
      <c r="B38" s="84">
        <v>2021</v>
      </c>
      <c r="C38" s="85" t="s">
        <v>37</v>
      </c>
      <c r="D38" s="84">
        <v>62</v>
      </c>
      <c r="E38" s="85" t="s">
        <v>47</v>
      </c>
      <c r="F38" s="85" t="s">
        <v>48</v>
      </c>
      <c r="G38" s="85" t="s">
        <v>135</v>
      </c>
      <c r="H38" s="85" t="s">
        <v>50</v>
      </c>
      <c r="I38" s="85" t="s">
        <v>42</v>
      </c>
      <c r="J38" s="85" t="s">
        <v>65</v>
      </c>
      <c r="K38" s="85" t="s">
        <v>136</v>
      </c>
      <c r="L38" s="85" t="s">
        <v>45</v>
      </c>
      <c r="M38" s="85" t="s">
        <v>46</v>
      </c>
      <c r="N38" s="84">
        <v>868</v>
      </c>
      <c r="O38" s="85" t="s">
        <v>14</v>
      </c>
      <c r="P38" s="84" t="b">
        <v>0</v>
      </c>
      <c r="Q38" s="86"/>
      <c r="R38" s="86"/>
      <c r="S38" s="86"/>
      <c r="T38" s="84">
        <v>8</v>
      </c>
      <c r="U38" s="84">
        <v>21</v>
      </c>
      <c r="V38" s="84">
        <v>30</v>
      </c>
      <c r="W38" s="84">
        <v>27</v>
      </c>
      <c r="X38" s="84">
        <v>30</v>
      </c>
      <c r="Y38" s="84">
        <v>27</v>
      </c>
      <c r="Z38" s="84">
        <v>30</v>
      </c>
      <c r="AA38" s="84">
        <v>28</v>
      </c>
      <c r="AB38" s="84">
        <v>28</v>
      </c>
      <c r="AC38" s="86"/>
      <c r="AD38" s="86"/>
      <c r="AE38" s="86"/>
      <c r="AF38" s="86"/>
      <c r="AG38" s="86"/>
      <c r="AH38" s="86"/>
      <c r="AI38" s="86"/>
      <c r="AJ38" s="86"/>
      <c r="AK38" s="86"/>
    </row>
    <row r="39" spans="1:37" ht="14.5" x14ac:dyDescent="0.35">
      <c r="A39" s="84">
        <v>62</v>
      </c>
      <c r="B39" s="84">
        <v>2021</v>
      </c>
      <c r="C39" s="85" t="s">
        <v>37</v>
      </c>
      <c r="D39" s="84">
        <v>62</v>
      </c>
      <c r="E39" s="85" t="s">
        <v>47</v>
      </c>
      <c r="F39" s="85" t="s">
        <v>99</v>
      </c>
      <c r="G39" s="85" t="s">
        <v>100</v>
      </c>
      <c r="H39" s="85" t="s">
        <v>50</v>
      </c>
      <c r="I39" s="85" t="s">
        <v>42</v>
      </c>
      <c r="J39" s="85" t="s">
        <v>65</v>
      </c>
      <c r="K39" s="85" t="s">
        <v>137</v>
      </c>
      <c r="L39" s="85" t="s">
        <v>58</v>
      </c>
      <c r="M39" s="85" t="s">
        <v>46</v>
      </c>
      <c r="N39" s="84">
        <v>868</v>
      </c>
      <c r="O39" s="85" t="s">
        <v>14</v>
      </c>
      <c r="P39" s="84" t="b">
        <v>0</v>
      </c>
      <c r="Q39" s="87">
        <v>40634</v>
      </c>
      <c r="R39" s="86"/>
      <c r="S39" s="86"/>
      <c r="T39" s="86"/>
      <c r="U39" s="86"/>
      <c r="V39" s="84">
        <v>59</v>
      </c>
      <c r="W39" s="84">
        <v>30</v>
      </c>
      <c r="X39" s="84">
        <v>30</v>
      </c>
      <c r="Y39" s="84">
        <v>30</v>
      </c>
      <c r="Z39" s="84">
        <v>60</v>
      </c>
      <c r="AA39" s="84">
        <v>60</v>
      </c>
      <c r="AB39" s="84">
        <v>58</v>
      </c>
      <c r="AC39" s="86"/>
      <c r="AD39" s="86"/>
      <c r="AE39" s="86"/>
      <c r="AF39" s="86"/>
      <c r="AG39" s="86"/>
      <c r="AH39" s="86"/>
      <c r="AI39" s="86"/>
      <c r="AJ39" s="86"/>
      <c r="AK39" s="86"/>
    </row>
    <row r="40" spans="1:37" ht="14.5" x14ac:dyDescent="0.35">
      <c r="A40" s="84">
        <v>62</v>
      </c>
      <c r="B40" s="84">
        <v>2021</v>
      </c>
      <c r="C40" s="85" t="s">
        <v>37</v>
      </c>
      <c r="D40" s="84">
        <v>62</v>
      </c>
      <c r="E40" s="85" t="s">
        <v>47</v>
      </c>
      <c r="F40" s="85" t="s">
        <v>138</v>
      </c>
      <c r="G40" s="85" t="s">
        <v>139</v>
      </c>
      <c r="H40" s="85" t="s">
        <v>92</v>
      </c>
      <c r="I40" s="85" t="s">
        <v>93</v>
      </c>
      <c r="J40" s="85" t="s">
        <v>248</v>
      </c>
      <c r="K40" s="85" t="s">
        <v>140</v>
      </c>
      <c r="L40" s="85" t="s">
        <v>45</v>
      </c>
      <c r="M40" s="85" t="s">
        <v>46</v>
      </c>
      <c r="N40" s="84">
        <v>868</v>
      </c>
      <c r="O40" s="85" t="s">
        <v>14</v>
      </c>
      <c r="P40" s="84" t="b">
        <v>0</v>
      </c>
      <c r="Q40" s="86"/>
      <c r="R40" s="84">
        <v>1</v>
      </c>
      <c r="S40" s="84">
        <v>1</v>
      </c>
      <c r="T40" s="84">
        <v>18</v>
      </c>
      <c r="U40" s="84">
        <v>47</v>
      </c>
      <c r="V40" s="86"/>
      <c r="W40" s="86"/>
      <c r="X40" s="86"/>
      <c r="Y40" s="86"/>
      <c r="Z40" s="86"/>
      <c r="AA40" s="86"/>
      <c r="AB40" s="86"/>
      <c r="AC40" s="86"/>
      <c r="AD40" s="86"/>
      <c r="AE40" s="86"/>
      <c r="AF40" s="86"/>
      <c r="AG40" s="86"/>
      <c r="AH40" s="86"/>
      <c r="AI40" s="86"/>
      <c r="AJ40" s="86"/>
      <c r="AK40" s="86"/>
    </row>
    <row r="41" spans="1:37" ht="14.5" x14ac:dyDescent="0.35">
      <c r="A41" s="84">
        <v>62</v>
      </c>
      <c r="B41" s="84">
        <v>2021</v>
      </c>
      <c r="C41" s="85" t="s">
        <v>37</v>
      </c>
      <c r="D41" s="84">
        <v>62</v>
      </c>
      <c r="E41" s="85" t="s">
        <v>47</v>
      </c>
      <c r="F41" s="85" t="s">
        <v>99</v>
      </c>
      <c r="G41" s="85" t="s">
        <v>100</v>
      </c>
      <c r="H41" s="85" t="s">
        <v>92</v>
      </c>
      <c r="I41" s="85" t="s">
        <v>115</v>
      </c>
      <c r="J41" s="85" t="s">
        <v>116</v>
      </c>
      <c r="K41" s="85" t="s">
        <v>141</v>
      </c>
      <c r="L41" s="85" t="s">
        <v>45</v>
      </c>
      <c r="M41" s="85" t="s">
        <v>46</v>
      </c>
      <c r="N41" s="84">
        <v>868</v>
      </c>
      <c r="O41" s="85" t="s">
        <v>14</v>
      </c>
      <c r="P41" s="84" t="b">
        <v>0</v>
      </c>
      <c r="Q41" s="86"/>
      <c r="R41" s="86"/>
      <c r="S41" s="86"/>
      <c r="T41" s="86"/>
      <c r="U41" s="84">
        <v>1</v>
      </c>
      <c r="V41" s="84">
        <v>8</v>
      </c>
      <c r="W41" s="84">
        <v>13</v>
      </c>
      <c r="X41" s="84">
        <v>12</v>
      </c>
      <c r="Y41" s="84">
        <v>14</v>
      </c>
      <c r="Z41" s="84">
        <v>19</v>
      </c>
      <c r="AA41" s="84">
        <v>20</v>
      </c>
      <c r="AB41" s="84">
        <v>30</v>
      </c>
      <c r="AC41" s="84">
        <v>21</v>
      </c>
      <c r="AD41" s="84">
        <v>31</v>
      </c>
      <c r="AE41" s="84">
        <v>17</v>
      </c>
      <c r="AF41" s="84">
        <v>26</v>
      </c>
      <c r="AG41" s="84">
        <v>26</v>
      </c>
      <c r="AH41" s="84">
        <v>18</v>
      </c>
      <c r="AI41" s="84">
        <v>10</v>
      </c>
      <c r="AJ41" s="84">
        <v>8</v>
      </c>
      <c r="AK41" s="86"/>
    </row>
    <row r="42" spans="1:37" ht="14.5" x14ac:dyDescent="0.35">
      <c r="A42" s="84">
        <v>62</v>
      </c>
      <c r="B42" s="84">
        <v>2021</v>
      </c>
      <c r="C42" s="85" t="s">
        <v>37</v>
      </c>
      <c r="D42" s="84">
        <v>62</v>
      </c>
      <c r="E42" s="85" t="s">
        <v>47</v>
      </c>
      <c r="F42" s="85" t="s">
        <v>59</v>
      </c>
      <c r="G42" s="85" t="s">
        <v>142</v>
      </c>
      <c r="H42" s="85" t="s">
        <v>50</v>
      </c>
      <c r="I42" s="85" t="s">
        <v>56</v>
      </c>
      <c r="J42" s="85" t="s">
        <v>56</v>
      </c>
      <c r="K42" s="85" t="s">
        <v>143</v>
      </c>
      <c r="L42" s="85" t="s">
        <v>58</v>
      </c>
      <c r="M42" s="85" t="s">
        <v>46</v>
      </c>
      <c r="N42" s="84">
        <v>868</v>
      </c>
      <c r="O42" s="85" t="s">
        <v>14</v>
      </c>
      <c r="P42" s="84" t="b">
        <v>0</v>
      </c>
      <c r="Q42" s="87">
        <v>42278</v>
      </c>
      <c r="R42" s="86"/>
      <c r="S42" s="86"/>
      <c r="T42" s="86"/>
      <c r="U42" s="86"/>
      <c r="V42" s="86"/>
      <c r="W42" s="86"/>
      <c r="X42" s="86"/>
      <c r="Y42" s="86"/>
      <c r="Z42" s="86"/>
      <c r="AA42" s="86"/>
      <c r="AB42" s="86"/>
      <c r="AC42" s="84">
        <v>189</v>
      </c>
      <c r="AD42" s="84">
        <v>192</v>
      </c>
      <c r="AE42" s="84">
        <v>191</v>
      </c>
      <c r="AF42" s="84">
        <v>187</v>
      </c>
      <c r="AG42" s="84">
        <v>191</v>
      </c>
      <c r="AH42" s="84">
        <v>129</v>
      </c>
      <c r="AI42" s="84">
        <v>106</v>
      </c>
      <c r="AJ42" s="86"/>
      <c r="AK42" s="86"/>
    </row>
    <row r="43" spans="1:37" ht="14.5" x14ac:dyDescent="0.35">
      <c r="A43" s="84">
        <v>62</v>
      </c>
      <c r="B43" s="84">
        <v>2021</v>
      </c>
      <c r="C43" s="85" t="s">
        <v>37</v>
      </c>
      <c r="D43" s="84">
        <v>62</v>
      </c>
      <c r="E43" s="85" t="s">
        <v>38</v>
      </c>
      <c r="F43" s="85" t="s">
        <v>144</v>
      </c>
      <c r="G43" s="85" t="s">
        <v>145</v>
      </c>
      <c r="H43" s="85" t="s">
        <v>41</v>
      </c>
      <c r="I43" s="85" t="s">
        <v>42</v>
      </c>
      <c r="J43" s="85" t="s">
        <v>43</v>
      </c>
      <c r="K43" s="85" t="s">
        <v>146</v>
      </c>
      <c r="L43" s="85" t="s">
        <v>45</v>
      </c>
      <c r="M43" s="85" t="s">
        <v>46</v>
      </c>
      <c r="N43" s="84">
        <v>868</v>
      </c>
      <c r="O43" s="85" t="s">
        <v>14</v>
      </c>
      <c r="P43" s="84" t="b">
        <v>0</v>
      </c>
      <c r="Q43" s="86"/>
      <c r="R43" s="86"/>
      <c r="S43" s="86"/>
      <c r="T43" s="86"/>
      <c r="U43" s="86"/>
      <c r="V43" s="84">
        <v>59</v>
      </c>
      <c r="W43" s="84">
        <v>56</v>
      </c>
      <c r="X43" s="84">
        <v>60</v>
      </c>
      <c r="Y43" s="84">
        <v>60</v>
      </c>
      <c r="Z43" s="84">
        <v>54</v>
      </c>
      <c r="AA43" s="86"/>
      <c r="AB43" s="86"/>
      <c r="AC43" s="86"/>
      <c r="AD43" s="86"/>
      <c r="AE43" s="86"/>
      <c r="AF43" s="86"/>
      <c r="AG43" s="86"/>
      <c r="AH43" s="86"/>
      <c r="AI43" s="86"/>
      <c r="AJ43" s="86"/>
      <c r="AK43" s="86"/>
    </row>
    <row r="44" spans="1:37" ht="14.5" x14ac:dyDescent="0.35">
      <c r="A44" s="84">
        <v>62</v>
      </c>
      <c r="B44" s="84">
        <v>2021</v>
      </c>
      <c r="C44" s="85" t="s">
        <v>37</v>
      </c>
      <c r="D44" s="84">
        <v>62</v>
      </c>
      <c r="E44" s="85" t="s">
        <v>47</v>
      </c>
      <c r="F44" s="85" t="s">
        <v>67</v>
      </c>
      <c r="G44" s="85" t="s">
        <v>114</v>
      </c>
      <c r="H44" s="85" t="s">
        <v>50</v>
      </c>
      <c r="I44" s="85" t="s">
        <v>42</v>
      </c>
      <c r="J44" s="85" t="s">
        <v>65</v>
      </c>
      <c r="K44" s="85" t="s">
        <v>147</v>
      </c>
      <c r="L44" s="85" t="s">
        <v>45</v>
      </c>
      <c r="M44" s="85" t="s">
        <v>46</v>
      </c>
      <c r="N44" s="84">
        <v>868</v>
      </c>
      <c r="O44" s="85" t="s">
        <v>14</v>
      </c>
      <c r="P44" s="84" t="b">
        <v>0</v>
      </c>
      <c r="Q44" s="86"/>
      <c r="R44" s="86"/>
      <c r="S44" s="86"/>
      <c r="T44" s="86"/>
      <c r="U44" s="86"/>
      <c r="V44" s="84">
        <v>60</v>
      </c>
      <c r="W44" s="84">
        <v>60</v>
      </c>
      <c r="X44" s="84">
        <v>60</v>
      </c>
      <c r="Y44" s="84">
        <v>60</v>
      </c>
      <c r="Z44" s="84">
        <v>60</v>
      </c>
      <c r="AA44" s="84">
        <v>60</v>
      </c>
      <c r="AB44" s="84">
        <v>62</v>
      </c>
      <c r="AC44" s="86"/>
      <c r="AD44" s="86"/>
      <c r="AE44" s="86"/>
      <c r="AF44" s="86"/>
      <c r="AG44" s="86"/>
      <c r="AH44" s="86"/>
      <c r="AI44" s="86"/>
      <c r="AJ44" s="86"/>
      <c r="AK44" s="86"/>
    </row>
    <row r="45" spans="1:37" ht="14.5" x14ac:dyDescent="0.35">
      <c r="A45" s="84">
        <v>62</v>
      </c>
      <c r="B45" s="84">
        <v>2021</v>
      </c>
      <c r="C45" s="85" t="s">
        <v>37</v>
      </c>
      <c r="D45" s="84">
        <v>62</v>
      </c>
      <c r="E45" s="85" t="s">
        <v>47</v>
      </c>
      <c r="F45" s="85" t="s">
        <v>67</v>
      </c>
      <c r="G45" s="85" t="s">
        <v>148</v>
      </c>
      <c r="H45" s="85" t="s">
        <v>92</v>
      </c>
      <c r="I45" s="85" t="s">
        <v>115</v>
      </c>
      <c r="J45" s="85" t="s">
        <v>149</v>
      </c>
      <c r="K45" s="85" t="s">
        <v>150</v>
      </c>
      <c r="L45" s="85" t="s">
        <v>45</v>
      </c>
      <c r="M45" s="85" t="s">
        <v>46</v>
      </c>
      <c r="N45" s="84">
        <v>868</v>
      </c>
      <c r="O45" s="85" t="s">
        <v>14</v>
      </c>
      <c r="P45" s="84" t="b">
        <v>0</v>
      </c>
      <c r="Q45" s="86"/>
      <c r="R45" s="86"/>
      <c r="S45" s="86"/>
      <c r="T45" s="86"/>
      <c r="U45" s="86"/>
      <c r="V45" s="86"/>
      <c r="W45" s="86"/>
      <c r="X45" s="84">
        <v>1</v>
      </c>
      <c r="Y45" s="84">
        <v>1</v>
      </c>
      <c r="Z45" s="86"/>
      <c r="AA45" s="84">
        <v>1</v>
      </c>
      <c r="AB45" s="86"/>
      <c r="AC45" s="86"/>
      <c r="AD45" s="84">
        <v>1</v>
      </c>
      <c r="AE45" s="84">
        <v>4</v>
      </c>
      <c r="AF45" s="84">
        <v>6</v>
      </c>
      <c r="AG45" s="84">
        <v>9</v>
      </c>
      <c r="AH45" s="86"/>
      <c r="AI45" s="86"/>
      <c r="AJ45" s="86"/>
      <c r="AK45" s="86"/>
    </row>
    <row r="46" spans="1:37" ht="14.5" x14ac:dyDescent="0.35">
      <c r="A46" s="84">
        <v>62</v>
      </c>
      <c r="B46" s="84">
        <v>2021</v>
      </c>
      <c r="C46" s="85" t="s">
        <v>37</v>
      </c>
      <c r="D46" s="84">
        <v>62</v>
      </c>
      <c r="E46" s="85" t="s">
        <v>47</v>
      </c>
      <c r="F46" s="85" t="s">
        <v>138</v>
      </c>
      <c r="G46" s="85" t="s">
        <v>139</v>
      </c>
      <c r="H46" s="85" t="s">
        <v>50</v>
      </c>
      <c r="I46" s="85" t="s">
        <v>42</v>
      </c>
      <c r="J46" s="85" t="s">
        <v>65</v>
      </c>
      <c r="K46" s="85" t="s">
        <v>151</v>
      </c>
      <c r="L46" s="85" t="s">
        <v>45</v>
      </c>
      <c r="M46" s="85" t="s">
        <v>46</v>
      </c>
      <c r="N46" s="84">
        <v>868</v>
      </c>
      <c r="O46" s="85" t="s">
        <v>14</v>
      </c>
      <c r="P46" s="84" t="b">
        <v>0</v>
      </c>
      <c r="Q46" s="86"/>
      <c r="R46" s="86"/>
      <c r="S46" s="86"/>
      <c r="T46" s="84">
        <v>21</v>
      </c>
      <c r="U46" s="84">
        <v>28</v>
      </c>
      <c r="V46" s="84">
        <v>54</v>
      </c>
      <c r="W46" s="84">
        <v>48</v>
      </c>
      <c r="X46" s="84">
        <v>46</v>
      </c>
      <c r="Y46" s="84">
        <v>57</v>
      </c>
      <c r="Z46" s="84">
        <v>58</v>
      </c>
      <c r="AA46" s="84">
        <v>47</v>
      </c>
      <c r="AB46" s="84">
        <v>43</v>
      </c>
      <c r="AC46" s="86"/>
      <c r="AD46" s="86"/>
      <c r="AE46" s="86"/>
      <c r="AF46" s="86"/>
      <c r="AG46" s="86"/>
      <c r="AH46" s="86"/>
      <c r="AI46" s="86"/>
      <c r="AJ46" s="86"/>
      <c r="AK46" s="86"/>
    </row>
    <row r="47" spans="1:37" ht="14.5" x14ac:dyDescent="0.35">
      <c r="A47" s="84">
        <v>62</v>
      </c>
      <c r="B47" s="84">
        <v>2021</v>
      </c>
      <c r="C47" s="85" t="s">
        <v>37</v>
      </c>
      <c r="D47" s="84">
        <v>62</v>
      </c>
      <c r="E47" s="85" t="s">
        <v>77</v>
      </c>
      <c r="F47" s="85" t="s">
        <v>77</v>
      </c>
      <c r="G47" s="85" t="s">
        <v>152</v>
      </c>
      <c r="H47" s="85" t="s">
        <v>50</v>
      </c>
      <c r="I47" s="85" t="s">
        <v>42</v>
      </c>
      <c r="J47" s="85" t="s">
        <v>65</v>
      </c>
      <c r="K47" s="85" t="s">
        <v>153</v>
      </c>
      <c r="L47" s="85" t="s">
        <v>45</v>
      </c>
      <c r="M47" s="85" t="s">
        <v>46</v>
      </c>
      <c r="N47" s="84">
        <v>868</v>
      </c>
      <c r="O47" s="85" t="s">
        <v>14</v>
      </c>
      <c r="P47" s="84" t="b">
        <v>0</v>
      </c>
      <c r="Q47" s="86"/>
      <c r="R47" s="86"/>
      <c r="S47" s="86"/>
      <c r="T47" s="84">
        <v>8</v>
      </c>
      <c r="U47" s="84">
        <v>1</v>
      </c>
      <c r="V47" s="84">
        <v>19</v>
      </c>
      <c r="W47" s="84">
        <v>19</v>
      </c>
      <c r="X47" s="84">
        <v>27</v>
      </c>
      <c r="Y47" s="84">
        <v>26</v>
      </c>
      <c r="Z47" s="84">
        <v>29</v>
      </c>
      <c r="AA47" s="84">
        <v>30</v>
      </c>
      <c r="AB47" s="84">
        <v>30</v>
      </c>
      <c r="AC47" s="86"/>
      <c r="AD47" s="86"/>
      <c r="AE47" s="86"/>
      <c r="AF47" s="86"/>
      <c r="AG47" s="86"/>
      <c r="AH47" s="86"/>
      <c r="AI47" s="86"/>
      <c r="AJ47" s="86"/>
      <c r="AK47" s="86"/>
    </row>
    <row r="48" spans="1:37" ht="14.5" x14ac:dyDescent="0.35">
      <c r="A48" s="84">
        <v>62</v>
      </c>
      <c r="B48" s="84">
        <v>2021</v>
      </c>
      <c r="C48" s="85" t="s">
        <v>37</v>
      </c>
      <c r="D48" s="84">
        <v>62</v>
      </c>
      <c r="E48" s="85" t="s">
        <v>47</v>
      </c>
      <c r="F48" s="85" t="s">
        <v>48</v>
      </c>
      <c r="G48" s="85" t="s">
        <v>55</v>
      </c>
      <c r="H48" s="85" t="s">
        <v>50</v>
      </c>
      <c r="I48" s="85" t="s">
        <v>42</v>
      </c>
      <c r="J48" s="85" t="s">
        <v>65</v>
      </c>
      <c r="K48" s="85" t="s">
        <v>154</v>
      </c>
      <c r="L48" s="85" t="s">
        <v>58</v>
      </c>
      <c r="M48" s="85" t="s">
        <v>155</v>
      </c>
      <c r="N48" s="84">
        <v>868</v>
      </c>
      <c r="O48" s="85" t="s">
        <v>14</v>
      </c>
      <c r="P48" s="84" t="b">
        <v>0</v>
      </c>
      <c r="Q48" s="87">
        <v>42917</v>
      </c>
      <c r="R48" s="86"/>
      <c r="S48" s="86"/>
      <c r="T48" s="86"/>
      <c r="U48" s="86"/>
      <c r="V48" s="84">
        <v>60</v>
      </c>
      <c r="W48" s="84">
        <v>60</v>
      </c>
      <c r="X48" s="84">
        <v>60</v>
      </c>
      <c r="Y48" s="84">
        <v>60</v>
      </c>
      <c r="Z48" s="84">
        <v>60</v>
      </c>
      <c r="AA48" s="84">
        <v>60</v>
      </c>
      <c r="AB48" s="84">
        <v>61</v>
      </c>
      <c r="AC48" s="86"/>
      <c r="AD48" s="86"/>
      <c r="AE48" s="86"/>
      <c r="AF48" s="86"/>
      <c r="AG48" s="86"/>
      <c r="AH48" s="86"/>
      <c r="AI48" s="86"/>
      <c r="AJ48" s="86"/>
      <c r="AK48" s="86"/>
    </row>
    <row r="49" spans="1:37" ht="14.5" x14ac:dyDescent="0.35">
      <c r="A49" s="84">
        <v>62</v>
      </c>
      <c r="B49" s="84">
        <v>2021</v>
      </c>
      <c r="C49" s="85" t="s">
        <v>37</v>
      </c>
      <c r="D49" s="84">
        <v>62</v>
      </c>
      <c r="E49" s="85" t="s">
        <v>38</v>
      </c>
      <c r="F49" s="85" t="s">
        <v>103</v>
      </c>
      <c r="G49" s="85" t="s">
        <v>156</v>
      </c>
      <c r="H49" s="85" t="s">
        <v>41</v>
      </c>
      <c r="I49" s="85" t="s">
        <v>42</v>
      </c>
      <c r="J49" s="85" t="s">
        <v>43</v>
      </c>
      <c r="K49" s="85" t="s">
        <v>157</v>
      </c>
      <c r="L49" s="85" t="s">
        <v>82</v>
      </c>
      <c r="M49" s="85" t="s">
        <v>155</v>
      </c>
      <c r="N49" s="84">
        <v>868</v>
      </c>
      <c r="O49" s="85" t="s">
        <v>14</v>
      </c>
      <c r="P49" s="84" t="b">
        <v>0</v>
      </c>
      <c r="Q49" s="86"/>
      <c r="R49" s="86"/>
      <c r="S49" s="86"/>
      <c r="T49" s="86"/>
      <c r="U49" s="86"/>
      <c r="V49" s="84">
        <v>60</v>
      </c>
      <c r="W49" s="84">
        <v>56</v>
      </c>
      <c r="X49" s="84">
        <v>61</v>
      </c>
      <c r="Y49" s="84">
        <v>58</v>
      </c>
      <c r="Z49" s="84">
        <v>60</v>
      </c>
      <c r="AA49" s="86"/>
      <c r="AB49" s="86"/>
      <c r="AC49" s="86"/>
      <c r="AD49" s="86"/>
      <c r="AE49" s="86"/>
      <c r="AF49" s="86"/>
      <c r="AG49" s="86"/>
      <c r="AH49" s="86"/>
      <c r="AI49" s="86"/>
      <c r="AJ49" s="86"/>
      <c r="AK49" s="86"/>
    </row>
    <row r="50" spans="1:37" ht="14.5" x14ac:dyDescent="0.35">
      <c r="A50" s="84">
        <v>62</v>
      </c>
      <c r="B50" s="84">
        <v>2021</v>
      </c>
      <c r="C50" s="85" t="s">
        <v>37</v>
      </c>
      <c r="D50" s="84">
        <v>62</v>
      </c>
      <c r="E50" s="85" t="s">
        <v>38</v>
      </c>
      <c r="F50" s="85" t="s">
        <v>103</v>
      </c>
      <c r="G50" s="85" t="s">
        <v>156</v>
      </c>
      <c r="H50" s="85" t="s">
        <v>41</v>
      </c>
      <c r="I50" s="85" t="s">
        <v>56</v>
      </c>
      <c r="J50" s="85" t="s">
        <v>106</v>
      </c>
      <c r="K50" s="85" t="s">
        <v>158</v>
      </c>
      <c r="L50" s="85" t="s">
        <v>82</v>
      </c>
      <c r="M50" s="85" t="s">
        <v>159</v>
      </c>
      <c r="N50" s="84">
        <v>868</v>
      </c>
      <c r="O50" s="85" t="s">
        <v>14</v>
      </c>
      <c r="P50" s="84" t="b">
        <v>0</v>
      </c>
      <c r="Q50" s="86"/>
      <c r="R50" s="86"/>
      <c r="S50" s="86"/>
      <c r="T50" s="86"/>
      <c r="U50" s="86"/>
      <c r="V50" s="86"/>
      <c r="W50" s="86"/>
      <c r="X50" s="86"/>
      <c r="Y50" s="86"/>
      <c r="Z50" s="86"/>
      <c r="AA50" s="84">
        <v>120</v>
      </c>
      <c r="AB50" s="84">
        <v>120</v>
      </c>
      <c r="AC50" s="84">
        <v>120</v>
      </c>
      <c r="AD50" s="84">
        <v>119</v>
      </c>
      <c r="AE50" s="86"/>
      <c r="AF50" s="86"/>
      <c r="AG50" s="86"/>
      <c r="AH50" s="86"/>
      <c r="AI50" s="86"/>
      <c r="AJ50" s="86"/>
      <c r="AK50" s="86"/>
    </row>
    <row r="51" spans="1:37" ht="14.5" x14ac:dyDescent="0.35">
      <c r="A51" s="84">
        <v>62</v>
      </c>
      <c r="B51" s="84">
        <v>2021</v>
      </c>
      <c r="C51" s="85" t="s">
        <v>37</v>
      </c>
      <c r="D51" s="84">
        <v>62</v>
      </c>
      <c r="E51" s="85" t="s">
        <v>77</v>
      </c>
      <c r="F51" s="85" t="s">
        <v>77</v>
      </c>
      <c r="G51" s="85" t="s">
        <v>152</v>
      </c>
      <c r="H51" s="85" t="s">
        <v>50</v>
      </c>
      <c r="I51" s="85" t="s">
        <v>42</v>
      </c>
      <c r="J51" s="85" t="s">
        <v>65</v>
      </c>
      <c r="K51" s="85" t="s">
        <v>160</v>
      </c>
      <c r="L51" s="85" t="s">
        <v>58</v>
      </c>
      <c r="M51" s="85" t="s">
        <v>155</v>
      </c>
      <c r="N51" s="84">
        <v>868</v>
      </c>
      <c r="O51" s="85" t="s">
        <v>14</v>
      </c>
      <c r="P51" s="84" t="b">
        <v>0</v>
      </c>
      <c r="Q51" s="87">
        <v>42248</v>
      </c>
      <c r="R51" s="86"/>
      <c r="S51" s="86"/>
      <c r="T51" s="86"/>
      <c r="U51" s="86"/>
      <c r="V51" s="84">
        <v>30</v>
      </c>
      <c r="W51" s="84">
        <v>30</v>
      </c>
      <c r="X51" s="84">
        <v>30</v>
      </c>
      <c r="Y51" s="84">
        <v>30</v>
      </c>
      <c r="Z51" s="84">
        <v>30</v>
      </c>
      <c r="AA51" s="84">
        <v>30</v>
      </c>
      <c r="AB51" s="84">
        <v>29</v>
      </c>
      <c r="AC51" s="86"/>
      <c r="AD51" s="86"/>
      <c r="AE51" s="86"/>
      <c r="AF51" s="86"/>
      <c r="AG51" s="86"/>
      <c r="AH51" s="86"/>
      <c r="AI51" s="86"/>
      <c r="AJ51" s="86"/>
      <c r="AK51" s="86"/>
    </row>
    <row r="52" spans="1:37" ht="14.5" x14ac:dyDescent="0.35">
      <c r="A52" s="84">
        <v>62</v>
      </c>
      <c r="B52" s="84">
        <v>2021</v>
      </c>
      <c r="C52" s="85" t="s">
        <v>37</v>
      </c>
      <c r="D52" s="84">
        <v>62</v>
      </c>
      <c r="E52" s="85" t="s">
        <v>47</v>
      </c>
      <c r="F52" s="85" t="s">
        <v>138</v>
      </c>
      <c r="G52" s="85" t="s">
        <v>161</v>
      </c>
      <c r="H52" s="85" t="s">
        <v>50</v>
      </c>
      <c r="I52" s="85" t="s">
        <v>42</v>
      </c>
      <c r="J52" s="85" t="s">
        <v>65</v>
      </c>
      <c r="K52" s="85" t="s">
        <v>162</v>
      </c>
      <c r="L52" s="85" t="s">
        <v>58</v>
      </c>
      <c r="M52" s="85" t="s">
        <v>54</v>
      </c>
      <c r="N52" s="84">
        <v>868</v>
      </c>
      <c r="O52" s="85" t="s">
        <v>14</v>
      </c>
      <c r="P52" s="84" t="b">
        <v>0</v>
      </c>
      <c r="Q52" s="87">
        <v>41974</v>
      </c>
      <c r="R52" s="86"/>
      <c r="S52" s="86"/>
      <c r="T52" s="84">
        <v>9</v>
      </c>
      <c r="U52" s="84">
        <v>24</v>
      </c>
      <c r="V52" s="84">
        <v>44</v>
      </c>
      <c r="W52" s="84">
        <v>45</v>
      </c>
      <c r="X52" s="84">
        <v>45</v>
      </c>
      <c r="Y52" s="84">
        <v>41</v>
      </c>
      <c r="Z52" s="84">
        <v>37</v>
      </c>
      <c r="AA52" s="84">
        <v>39</v>
      </c>
      <c r="AB52" s="84">
        <v>37</v>
      </c>
      <c r="AC52" s="86"/>
      <c r="AD52" s="86"/>
      <c r="AE52" s="86"/>
      <c r="AF52" s="86"/>
      <c r="AG52" s="86"/>
      <c r="AH52" s="86"/>
      <c r="AI52" s="86"/>
      <c r="AJ52" s="86"/>
      <c r="AK52" s="86"/>
    </row>
    <row r="53" spans="1:37" ht="14.5" x14ac:dyDescent="0.35">
      <c r="A53" s="84">
        <v>62</v>
      </c>
      <c r="B53" s="84">
        <v>2021</v>
      </c>
      <c r="C53" s="85" t="s">
        <v>37</v>
      </c>
      <c r="D53" s="84">
        <v>62</v>
      </c>
      <c r="E53" s="85" t="s">
        <v>47</v>
      </c>
      <c r="F53" s="85" t="s">
        <v>138</v>
      </c>
      <c r="G53" s="85" t="s">
        <v>161</v>
      </c>
      <c r="H53" s="85" t="s">
        <v>50</v>
      </c>
      <c r="I53" s="85" t="s">
        <v>42</v>
      </c>
      <c r="J53" s="85" t="s">
        <v>65</v>
      </c>
      <c r="K53" s="85" t="s">
        <v>163</v>
      </c>
      <c r="L53" s="85" t="s">
        <v>58</v>
      </c>
      <c r="M53" s="85" t="s">
        <v>155</v>
      </c>
      <c r="N53" s="84">
        <v>868</v>
      </c>
      <c r="O53" s="85" t="s">
        <v>14</v>
      </c>
      <c r="P53" s="84" t="b">
        <v>0</v>
      </c>
      <c r="Q53" s="87">
        <v>41456</v>
      </c>
      <c r="R53" s="86"/>
      <c r="S53" s="86"/>
      <c r="T53" s="86"/>
      <c r="U53" s="86"/>
      <c r="V53" s="84">
        <v>44</v>
      </c>
      <c r="W53" s="84">
        <v>44</v>
      </c>
      <c r="X53" s="84">
        <v>44</v>
      </c>
      <c r="Y53" s="84">
        <v>44</v>
      </c>
      <c r="Z53" s="84">
        <v>44</v>
      </c>
      <c r="AA53" s="84">
        <v>38</v>
      </c>
      <c r="AB53" s="84">
        <v>45</v>
      </c>
      <c r="AC53" s="86"/>
      <c r="AD53" s="86"/>
      <c r="AE53" s="86"/>
      <c r="AF53" s="86"/>
      <c r="AG53" s="86"/>
      <c r="AH53" s="86"/>
      <c r="AI53" s="86"/>
      <c r="AJ53" s="86"/>
      <c r="AK53" s="86"/>
    </row>
    <row r="54" spans="1:37" ht="14.5" x14ac:dyDescent="0.35">
      <c r="A54" s="84">
        <v>62</v>
      </c>
      <c r="B54" s="84">
        <v>2021</v>
      </c>
      <c r="C54" s="85" t="s">
        <v>37</v>
      </c>
      <c r="D54" s="84">
        <v>62</v>
      </c>
      <c r="E54" s="85" t="s">
        <v>77</v>
      </c>
      <c r="F54" s="85" t="s">
        <v>77</v>
      </c>
      <c r="G54" s="85" t="s">
        <v>164</v>
      </c>
      <c r="H54" s="85" t="s">
        <v>50</v>
      </c>
      <c r="I54" s="85" t="s">
        <v>42</v>
      </c>
      <c r="J54" s="85" t="s">
        <v>65</v>
      </c>
      <c r="K54" s="85" t="s">
        <v>165</v>
      </c>
      <c r="L54" s="85" t="s">
        <v>53</v>
      </c>
      <c r="M54" s="85" t="s">
        <v>54</v>
      </c>
      <c r="N54" s="84">
        <v>868</v>
      </c>
      <c r="O54" s="85" t="s">
        <v>14</v>
      </c>
      <c r="P54" s="84" t="b">
        <v>0</v>
      </c>
      <c r="Q54" s="86"/>
      <c r="R54" s="86"/>
      <c r="S54" s="86"/>
      <c r="T54" s="86"/>
      <c r="U54" s="86"/>
      <c r="V54" s="84">
        <v>30</v>
      </c>
      <c r="W54" s="84">
        <v>21</v>
      </c>
      <c r="X54" s="84">
        <v>30</v>
      </c>
      <c r="Y54" s="84">
        <v>30</v>
      </c>
      <c r="Z54" s="84">
        <v>30</v>
      </c>
      <c r="AA54" s="84">
        <v>30</v>
      </c>
      <c r="AB54" s="84">
        <v>32</v>
      </c>
      <c r="AC54" s="86"/>
      <c r="AD54" s="86"/>
      <c r="AE54" s="86"/>
      <c r="AF54" s="86"/>
      <c r="AG54" s="86"/>
      <c r="AH54" s="86"/>
      <c r="AI54" s="86"/>
      <c r="AJ54" s="86"/>
      <c r="AK54" s="86"/>
    </row>
    <row r="55" spans="1:37" ht="14.5" x14ac:dyDescent="0.35">
      <c r="A55" s="84">
        <v>62</v>
      </c>
      <c r="B55" s="84">
        <v>2021</v>
      </c>
      <c r="C55" s="85" t="s">
        <v>37</v>
      </c>
      <c r="D55" s="84">
        <v>62</v>
      </c>
      <c r="E55" s="85" t="s">
        <v>38</v>
      </c>
      <c r="F55" s="85" t="s">
        <v>71</v>
      </c>
      <c r="G55" s="85" t="s">
        <v>131</v>
      </c>
      <c r="H55" s="85" t="s">
        <v>41</v>
      </c>
      <c r="I55" s="85" t="s">
        <v>56</v>
      </c>
      <c r="J55" s="85" t="s">
        <v>106</v>
      </c>
      <c r="K55" s="85" t="s">
        <v>166</v>
      </c>
      <c r="L55" s="85" t="s">
        <v>58</v>
      </c>
      <c r="M55" s="85" t="s">
        <v>54</v>
      </c>
      <c r="N55" s="84">
        <v>868</v>
      </c>
      <c r="O55" s="85" t="s">
        <v>14</v>
      </c>
      <c r="P55" s="84" t="b">
        <v>0</v>
      </c>
      <c r="Q55" s="87">
        <v>41944</v>
      </c>
      <c r="R55" s="86"/>
      <c r="S55" s="86"/>
      <c r="T55" s="86"/>
      <c r="U55" s="86"/>
      <c r="V55" s="86"/>
      <c r="W55" s="86"/>
      <c r="X55" s="86"/>
      <c r="Y55" s="86"/>
      <c r="Z55" s="86"/>
      <c r="AA55" s="84">
        <v>77</v>
      </c>
      <c r="AB55" s="84">
        <v>74</v>
      </c>
      <c r="AC55" s="84">
        <v>61</v>
      </c>
      <c r="AD55" s="84">
        <v>57</v>
      </c>
      <c r="AE55" s="86"/>
      <c r="AF55" s="86"/>
      <c r="AG55" s="86"/>
      <c r="AH55" s="86"/>
      <c r="AI55" s="86"/>
      <c r="AJ55" s="86"/>
      <c r="AK55" s="86"/>
    </row>
    <row r="56" spans="1:37" ht="14.5" x14ac:dyDescent="0.35">
      <c r="A56" s="84">
        <v>62</v>
      </c>
      <c r="B56" s="84">
        <v>2021</v>
      </c>
      <c r="C56" s="85" t="s">
        <v>37</v>
      </c>
      <c r="D56" s="84">
        <v>62</v>
      </c>
      <c r="E56" s="85" t="s">
        <v>38</v>
      </c>
      <c r="F56" s="85" t="s">
        <v>144</v>
      </c>
      <c r="G56" s="85" t="s">
        <v>145</v>
      </c>
      <c r="H56" s="85" t="s">
        <v>92</v>
      </c>
      <c r="I56" s="85" t="s">
        <v>93</v>
      </c>
      <c r="J56" s="85" t="s">
        <v>248</v>
      </c>
      <c r="K56" s="85" t="s">
        <v>167</v>
      </c>
      <c r="L56" s="85" t="s">
        <v>45</v>
      </c>
      <c r="M56" s="85" t="s">
        <v>46</v>
      </c>
      <c r="N56" s="84">
        <v>868</v>
      </c>
      <c r="O56" s="85" t="s">
        <v>14</v>
      </c>
      <c r="P56" s="84" t="b">
        <v>0</v>
      </c>
      <c r="Q56" s="86"/>
      <c r="R56" s="86"/>
      <c r="S56" s="84">
        <v>6</v>
      </c>
      <c r="T56" s="84">
        <v>57</v>
      </c>
      <c r="U56" s="84">
        <v>67</v>
      </c>
      <c r="V56" s="86"/>
      <c r="W56" s="86"/>
      <c r="X56" s="86"/>
      <c r="Y56" s="86"/>
      <c r="Z56" s="86"/>
      <c r="AA56" s="86"/>
      <c r="AB56" s="86"/>
      <c r="AC56" s="86"/>
      <c r="AD56" s="86"/>
      <c r="AE56" s="86"/>
      <c r="AF56" s="86"/>
      <c r="AG56" s="86"/>
      <c r="AH56" s="86"/>
      <c r="AI56" s="86"/>
      <c r="AJ56" s="86"/>
      <c r="AK56" s="86"/>
    </row>
    <row r="57" spans="1:37" ht="14.5" x14ac:dyDescent="0.35">
      <c r="A57" s="84">
        <v>62</v>
      </c>
      <c r="B57" s="84">
        <v>2021</v>
      </c>
      <c r="C57" s="85" t="s">
        <v>37</v>
      </c>
      <c r="D57" s="84">
        <v>62</v>
      </c>
      <c r="E57" s="85" t="s">
        <v>38</v>
      </c>
      <c r="F57" s="85" t="s">
        <v>144</v>
      </c>
      <c r="G57" s="85" t="s">
        <v>168</v>
      </c>
      <c r="H57" s="85" t="s">
        <v>41</v>
      </c>
      <c r="I57" s="85" t="s">
        <v>42</v>
      </c>
      <c r="J57" s="85" t="s">
        <v>43</v>
      </c>
      <c r="K57" s="85" t="s">
        <v>169</v>
      </c>
      <c r="L57" s="85" t="s">
        <v>53</v>
      </c>
      <c r="M57" s="85" t="s">
        <v>54</v>
      </c>
      <c r="N57" s="84">
        <v>868</v>
      </c>
      <c r="O57" s="85" t="s">
        <v>14</v>
      </c>
      <c r="P57" s="84" t="b">
        <v>0</v>
      </c>
      <c r="Q57" s="86"/>
      <c r="R57" s="86"/>
      <c r="S57" s="86"/>
      <c r="T57" s="86"/>
      <c r="U57" s="86"/>
      <c r="V57" s="84">
        <v>29</v>
      </c>
      <c r="W57" s="84">
        <v>29</v>
      </c>
      <c r="X57" s="84">
        <v>30</v>
      </c>
      <c r="Y57" s="84">
        <v>27</v>
      </c>
      <c r="Z57" s="84">
        <v>27</v>
      </c>
      <c r="AA57" s="86"/>
      <c r="AB57" s="86"/>
      <c r="AC57" s="86"/>
      <c r="AD57" s="86"/>
      <c r="AE57" s="86"/>
      <c r="AF57" s="86"/>
      <c r="AG57" s="86"/>
      <c r="AH57" s="86"/>
      <c r="AI57" s="86"/>
      <c r="AJ57" s="86"/>
      <c r="AK57" s="86"/>
    </row>
    <row r="58" spans="1:37" ht="14.5" x14ac:dyDescent="0.35">
      <c r="A58" s="84">
        <v>62</v>
      </c>
      <c r="B58" s="84">
        <v>2021</v>
      </c>
      <c r="C58" s="85" t="s">
        <v>37</v>
      </c>
      <c r="D58" s="84">
        <v>62</v>
      </c>
      <c r="E58" s="85" t="s">
        <v>38</v>
      </c>
      <c r="F58" s="85" t="s">
        <v>71</v>
      </c>
      <c r="G58" s="85" t="s">
        <v>170</v>
      </c>
      <c r="H58" s="85" t="s">
        <v>41</v>
      </c>
      <c r="I58" s="85" t="s">
        <v>42</v>
      </c>
      <c r="J58" s="85" t="s">
        <v>43</v>
      </c>
      <c r="K58" s="85" t="s">
        <v>171</v>
      </c>
      <c r="L58" s="85" t="s">
        <v>82</v>
      </c>
      <c r="M58" s="85" t="s">
        <v>54</v>
      </c>
      <c r="N58" s="84">
        <v>868</v>
      </c>
      <c r="O58" s="85" t="s">
        <v>14</v>
      </c>
      <c r="P58" s="84" t="b">
        <v>0</v>
      </c>
      <c r="Q58" s="86"/>
      <c r="R58" s="86"/>
      <c r="S58" s="86"/>
      <c r="T58" s="86"/>
      <c r="U58" s="86"/>
      <c r="V58" s="84">
        <v>20</v>
      </c>
      <c r="W58" s="84">
        <v>22</v>
      </c>
      <c r="X58" s="84">
        <v>21</v>
      </c>
      <c r="Y58" s="84">
        <v>15</v>
      </c>
      <c r="Z58" s="84">
        <v>22</v>
      </c>
      <c r="AA58" s="86"/>
      <c r="AB58" s="86"/>
      <c r="AC58" s="86"/>
      <c r="AD58" s="86"/>
      <c r="AE58" s="86"/>
      <c r="AF58" s="86"/>
      <c r="AG58" s="86"/>
      <c r="AH58" s="86"/>
      <c r="AI58" s="86"/>
      <c r="AJ58" s="86"/>
      <c r="AK58" s="86"/>
    </row>
    <row r="59" spans="1:37" ht="14.5" x14ac:dyDescent="0.35">
      <c r="A59" s="84">
        <v>62</v>
      </c>
      <c r="B59" s="84">
        <v>2021</v>
      </c>
      <c r="C59" s="85" t="s">
        <v>37</v>
      </c>
      <c r="D59" s="84">
        <v>62</v>
      </c>
      <c r="E59" s="85" t="s">
        <v>38</v>
      </c>
      <c r="F59" s="85" t="s">
        <v>144</v>
      </c>
      <c r="G59" s="85" t="s">
        <v>172</v>
      </c>
      <c r="H59" s="85" t="s">
        <v>41</v>
      </c>
      <c r="I59" s="85" t="s">
        <v>56</v>
      </c>
      <c r="J59" s="85" t="s">
        <v>173</v>
      </c>
      <c r="K59" s="85" t="s">
        <v>174</v>
      </c>
      <c r="L59" s="85" t="s">
        <v>58</v>
      </c>
      <c r="M59" s="85" t="s">
        <v>46</v>
      </c>
      <c r="N59" s="84">
        <v>868</v>
      </c>
      <c r="O59" s="85" t="s">
        <v>14</v>
      </c>
      <c r="P59" s="84" t="b">
        <v>0</v>
      </c>
      <c r="Q59" s="87">
        <v>42064</v>
      </c>
      <c r="R59" s="86"/>
      <c r="S59" s="86"/>
      <c r="T59" s="86"/>
      <c r="U59" s="86"/>
      <c r="V59" s="86"/>
      <c r="W59" s="86"/>
      <c r="X59" s="86"/>
      <c r="Y59" s="86"/>
      <c r="Z59" s="86"/>
      <c r="AA59" s="86"/>
      <c r="AB59" s="86"/>
      <c r="AC59" s="86"/>
      <c r="AD59" s="86"/>
      <c r="AE59" s="84">
        <v>229</v>
      </c>
      <c r="AF59" s="84">
        <v>222</v>
      </c>
      <c r="AG59" s="84">
        <v>218</v>
      </c>
      <c r="AH59" s="84">
        <v>114</v>
      </c>
      <c r="AI59" s="84">
        <v>105</v>
      </c>
      <c r="AJ59" s="86"/>
      <c r="AK59" s="86"/>
    </row>
    <row r="60" spans="1:37" ht="14.5" x14ac:dyDescent="0.35">
      <c r="A60" s="84">
        <v>62</v>
      </c>
      <c r="B60" s="84">
        <v>2021</v>
      </c>
      <c r="C60" s="85" t="s">
        <v>37</v>
      </c>
      <c r="D60" s="84">
        <v>62</v>
      </c>
      <c r="E60" s="85" t="s">
        <v>38</v>
      </c>
      <c r="F60" s="85" t="s">
        <v>144</v>
      </c>
      <c r="G60" s="85" t="s">
        <v>168</v>
      </c>
      <c r="H60" s="85" t="s">
        <v>41</v>
      </c>
      <c r="I60" s="85" t="s">
        <v>56</v>
      </c>
      <c r="J60" s="85" t="s">
        <v>106</v>
      </c>
      <c r="K60" s="85" t="s">
        <v>175</v>
      </c>
      <c r="L60" s="85" t="s">
        <v>58</v>
      </c>
      <c r="M60" s="85" t="s">
        <v>46</v>
      </c>
      <c r="N60" s="84">
        <v>868</v>
      </c>
      <c r="O60" s="85" t="s">
        <v>14</v>
      </c>
      <c r="P60" s="84" t="b">
        <v>0</v>
      </c>
      <c r="Q60" s="87">
        <v>42675</v>
      </c>
      <c r="R60" s="86"/>
      <c r="S60" s="86"/>
      <c r="T60" s="86"/>
      <c r="U60" s="86"/>
      <c r="V60" s="86"/>
      <c r="W60" s="86"/>
      <c r="X60" s="86"/>
      <c r="Y60" s="86"/>
      <c r="Z60" s="86"/>
      <c r="AA60" s="84">
        <v>148</v>
      </c>
      <c r="AB60" s="84">
        <v>150</v>
      </c>
      <c r="AC60" s="84">
        <v>149</v>
      </c>
      <c r="AD60" s="84">
        <v>147</v>
      </c>
      <c r="AE60" s="86"/>
      <c r="AF60" s="86"/>
      <c r="AG60" s="86"/>
      <c r="AH60" s="86"/>
      <c r="AI60" s="86"/>
      <c r="AJ60" s="86"/>
      <c r="AK60" s="86"/>
    </row>
    <row r="61" spans="1:37" ht="14.5" x14ac:dyDescent="0.35">
      <c r="A61" s="84">
        <v>62</v>
      </c>
      <c r="B61" s="84">
        <v>2021</v>
      </c>
      <c r="C61" s="85" t="s">
        <v>37</v>
      </c>
      <c r="D61" s="84">
        <v>62</v>
      </c>
      <c r="E61" s="85" t="s">
        <v>38</v>
      </c>
      <c r="F61" s="85" t="s">
        <v>144</v>
      </c>
      <c r="G61" s="85" t="s">
        <v>172</v>
      </c>
      <c r="H61" s="85" t="s">
        <v>41</v>
      </c>
      <c r="I61" s="85" t="s">
        <v>42</v>
      </c>
      <c r="J61" s="85" t="s">
        <v>43</v>
      </c>
      <c r="K61" s="85" t="s">
        <v>176</v>
      </c>
      <c r="L61" s="85" t="s">
        <v>82</v>
      </c>
      <c r="M61" s="85" t="s">
        <v>54</v>
      </c>
      <c r="N61" s="84">
        <v>868</v>
      </c>
      <c r="O61" s="85" t="s">
        <v>14</v>
      </c>
      <c r="P61" s="84" t="b">
        <v>0</v>
      </c>
      <c r="Q61" s="86"/>
      <c r="R61" s="86"/>
      <c r="S61" s="86"/>
      <c r="T61" s="86"/>
      <c r="U61" s="86"/>
      <c r="V61" s="84">
        <v>27</v>
      </c>
      <c r="W61" s="84">
        <v>29</v>
      </c>
      <c r="X61" s="84">
        <v>28</v>
      </c>
      <c r="Y61" s="84">
        <v>30</v>
      </c>
      <c r="Z61" s="84">
        <v>27</v>
      </c>
      <c r="AA61" s="86"/>
      <c r="AB61" s="86"/>
      <c r="AC61" s="86"/>
      <c r="AD61" s="86"/>
      <c r="AE61" s="86"/>
      <c r="AF61" s="86"/>
      <c r="AG61" s="86"/>
      <c r="AH61" s="86"/>
      <c r="AI61" s="86"/>
      <c r="AJ61" s="86"/>
      <c r="AK61" s="86"/>
    </row>
    <row r="62" spans="1:37" ht="14.5" x14ac:dyDescent="0.35">
      <c r="A62" s="84">
        <v>62</v>
      </c>
      <c r="B62" s="84">
        <v>2021</v>
      </c>
      <c r="C62" s="85" t="s">
        <v>37</v>
      </c>
      <c r="D62" s="84">
        <v>62</v>
      </c>
      <c r="E62" s="85" t="s">
        <v>47</v>
      </c>
      <c r="F62" s="85" t="s">
        <v>74</v>
      </c>
      <c r="G62" s="85" t="s">
        <v>177</v>
      </c>
      <c r="H62" s="85" t="s">
        <v>50</v>
      </c>
      <c r="I62" s="85" t="s">
        <v>42</v>
      </c>
      <c r="J62" s="85" t="s">
        <v>65</v>
      </c>
      <c r="K62" s="85" t="s">
        <v>178</v>
      </c>
      <c r="L62" s="85" t="s">
        <v>45</v>
      </c>
      <c r="M62" s="85" t="s">
        <v>46</v>
      </c>
      <c r="N62" s="84">
        <v>868</v>
      </c>
      <c r="O62" s="85" t="s">
        <v>14</v>
      </c>
      <c r="P62" s="84" t="b">
        <v>0</v>
      </c>
      <c r="Q62" s="86"/>
      <c r="R62" s="86"/>
      <c r="S62" s="86"/>
      <c r="T62" s="86"/>
      <c r="U62" s="86"/>
      <c r="V62" s="84">
        <v>22</v>
      </c>
      <c r="W62" s="84">
        <v>22</v>
      </c>
      <c r="X62" s="84">
        <v>22</v>
      </c>
      <c r="Y62" s="84">
        <v>20</v>
      </c>
      <c r="Z62" s="84">
        <v>18</v>
      </c>
      <c r="AA62" s="84">
        <v>20</v>
      </c>
      <c r="AB62" s="84">
        <v>16</v>
      </c>
      <c r="AC62" s="86"/>
      <c r="AD62" s="86"/>
      <c r="AE62" s="86"/>
      <c r="AF62" s="86"/>
      <c r="AG62" s="86"/>
      <c r="AH62" s="86"/>
      <c r="AI62" s="86"/>
      <c r="AJ62" s="86"/>
      <c r="AK62" s="86"/>
    </row>
    <row r="63" spans="1:37" ht="14.5" x14ac:dyDescent="0.35">
      <c r="A63" s="84">
        <v>62</v>
      </c>
      <c r="B63" s="84">
        <v>2021</v>
      </c>
      <c r="C63" s="85" t="s">
        <v>37</v>
      </c>
      <c r="D63" s="84">
        <v>62</v>
      </c>
      <c r="E63" s="85" t="s">
        <v>47</v>
      </c>
      <c r="F63" s="85" t="s">
        <v>99</v>
      </c>
      <c r="G63" s="85" t="s">
        <v>179</v>
      </c>
      <c r="H63" s="85" t="s">
        <v>50</v>
      </c>
      <c r="I63" s="85" t="s">
        <v>42</v>
      </c>
      <c r="J63" s="85" t="s">
        <v>65</v>
      </c>
      <c r="K63" s="85" t="s">
        <v>180</v>
      </c>
      <c r="L63" s="85" t="s">
        <v>45</v>
      </c>
      <c r="M63" s="85" t="s">
        <v>46</v>
      </c>
      <c r="N63" s="84">
        <v>868</v>
      </c>
      <c r="O63" s="85" t="s">
        <v>14</v>
      </c>
      <c r="P63" s="84" t="b">
        <v>0</v>
      </c>
      <c r="Q63" s="86"/>
      <c r="R63" s="86"/>
      <c r="S63" s="86"/>
      <c r="T63" s="84">
        <v>6</v>
      </c>
      <c r="U63" s="84">
        <v>22</v>
      </c>
      <c r="V63" s="84">
        <v>45</v>
      </c>
      <c r="W63" s="84">
        <v>55</v>
      </c>
      <c r="X63" s="84">
        <v>58</v>
      </c>
      <c r="Y63" s="84">
        <v>60</v>
      </c>
      <c r="Z63" s="84">
        <v>59</v>
      </c>
      <c r="AA63" s="84">
        <v>58</v>
      </c>
      <c r="AB63" s="84">
        <v>63</v>
      </c>
      <c r="AC63" s="86"/>
      <c r="AD63" s="86"/>
      <c r="AE63" s="86"/>
      <c r="AF63" s="86"/>
      <c r="AG63" s="86"/>
      <c r="AH63" s="86"/>
      <c r="AI63" s="86"/>
      <c r="AJ63" s="86"/>
      <c r="AK63" s="86"/>
    </row>
    <row r="64" spans="1:37" ht="14.5" x14ac:dyDescent="0.35">
      <c r="A64" s="84">
        <v>62</v>
      </c>
      <c r="B64" s="84">
        <v>2021</v>
      </c>
      <c r="C64" s="85" t="s">
        <v>37</v>
      </c>
      <c r="D64" s="84">
        <v>62</v>
      </c>
      <c r="E64" s="85" t="s">
        <v>47</v>
      </c>
      <c r="F64" s="85" t="s">
        <v>74</v>
      </c>
      <c r="G64" s="85" t="s">
        <v>181</v>
      </c>
      <c r="H64" s="85" t="s">
        <v>50</v>
      </c>
      <c r="I64" s="85" t="s">
        <v>42</v>
      </c>
      <c r="J64" s="85" t="s">
        <v>65</v>
      </c>
      <c r="K64" s="85" t="s">
        <v>182</v>
      </c>
      <c r="L64" s="85" t="s">
        <v>58</v>
      </c>
      <c r="M64" s="85" t="s">
        <v>54</v>
      </c>
      <c r="N64" s="84">
        <v>868</v>
      </c>
      <c r="O64" s="85" t="s">
        <v>14</v>
      </c>
      <c r="P64" s="84" t="b">
        <v>0</v>
      </c>
      <c r="Q64" s="87">
        <v>41153</v>
      </c>
      <c r="R64" s="86"/>
      <c r="S64" s="86"/>
      <c r="T64" s="86"/>
      <c r="U64" s="86"/>
      <c r="V64" s="84">
        <v>30</v>
      </c>
      <c r="W64" s="84">
        <v>30</v>
      </c>
      <c r="X64" s="84">
        <v>30</v>
      </c>
      <c r="Y64" s="84">
        <v>29</v>
      </c>
      <c r="Z64" s="84">
        <v>30</v>
      </c>
      <c r="AA64" s="84">
        <v>31</v>
      </c>
      <c r="AB64" s="84">
        <v>29</v>
      </c>
      <c r="AC64" s="86"/>
      <c r="AD64" s="86"/>
      <c r="AE64" s="86"/>
      <c r="AF64" s="86"/>
      <c r="AG64" s="86"/>
      <c r="AH64" s="86"/>
      <c r="AI64" s="86"/>
      <c r="AJ64" s="86"/>
      <c r="AK64" s="86"/>
    </row>
    <row r="65" spans="1:37" ht="14.5" x14ac:dyDescent="0.35">
      <c r="A65" s="84">
        <v>62</v>
      </c>
      <c r="B65" s="84">
        <v>2021</v>
      </c>
      <c r="C65" s="85" t="s">
        <v>37</v>
      </c>
      <c r="D65" s="84">
        <v>62</v>
      </c>
      <c r="E65" s="85" t="s">
        <v>38</v>
      </c>
      <c r="F65" s="85" t="s">
        <v>39</v>
      </c>
      <c r="G65" s="85" t="s">
        <v>87</v>
      </c>
      <c r="H65" s="85" t="s">
        <v>41</v>
      </c>
      <c r="I65" s="85" t="s">
        <v>56</v>
      </c>
      <c r="J65" s="85" t="s">
        <v>173</v>
      </c>
      <c r="K65" s="85" t="s">
        <v>183</v>
      </c>
      <c r="L65" s="85" t="s">
        <v>58</v>
      </c>
      <c r="M65" s="85" t="s">
        <v>46</v>
      </c>
      <c r="N65" s="84">
        <v>868</v>
      </c>
      <c r="O65" s="85" t="s">
        <v>14</v>
      </c>
      <c r="P65" s="84" t="b">
        <v>0</v>
      </c>
      <c r="Q65" s="87">
        <v>42064</v>
      </c>
      <c r="R65" s="86"/>
      <c r="S65" s="86"/>
      <c r="T65" s="86"/>
      <c r="U65" s="86"/>
      <c r="V65" s="86"/>
      <c r="W65" s="86"/>
      <c r="X65" s="86"/>
      <c r="Y65" s="86"/>
      <c r="Z65" s="86"/>
      <c r="AA65" s="86"/>
      <c r="AB65" s="86"/>
      <c r="AC65" s="86"/>
      <c r="AD65" s="86"/>
      <c r="AE65" s="84">
        <v>198</v>
      </c>
      <c r="AF65" s="84">
        <v>188</v>
      </c>
      <c r="AG65" s="84">
        <v>178</v>
      </c>
      <c r="AH65" s="84">
        <v>85</v>
      </c>
      <c r="AI65" s="84">
        <v>126</v>
      </c>
      <c r="AJ65" s="86"/>
      <c r="AK65" s="86"/>
    </row>
    <row r="66" spans="1:37" ht="14.5" x14ac:dyDescent="0.35">
      <c r="A66" s="84">
        <v>62</v>
      </c>
      <c r="B66" s="84">
        <v>2021</v>
      </c>
      <c r="C66" s="85" t="s">
        <v>37</v>
      </c>
      <c r="D66" s="84">
        <v>62</v>
      </c>
      <c r="E66" s="85" t="s">
        <v>47</v>
      </c>
      <c r="F66" s="85" t="s">
        <v>99</v>
      </c>
      <c r="G66" s="85" t="s">
        <v>184</v>
      </c>
      <c r="H66" s="85" t="s">
        <v>50</v>
      </c>
      <c r="I66" s="85" t="s">
        <v>42</v>
      </c>
      <c r="J66" s="85" t="s">
        <v>65</v>
      </c>
      <c r="K66" s="85" t="s">
        <v>185</v>
      </c>
      <c r="L66" s="85" t="s">
        <v>45</v>
      </c>
      <c r="M66" s="85" t="s">
        <v>46</v>
      </c>
      <c r="N66" s="84">
        <v>868</v>
      </c>
      <c r="O66" s="85" t="s">
        <v>14</v>
      </c>
      <c r="P66" s="84" t="b">
        <v>0</v>
      </c>
      <c r="Q66" s="86"/>
      <c r="R66" s="86"/>
      <c r="S66" s="86"/>
      <c r="T66" s="84">
        <v>1</v>
      </c>
      <c r="U66" s="84">
        <v>13</v>
      </c>
      <c r="V66" s="84">
        <v>26</v>
      </c>
      <c r="W66" s="84">
        <v>26</v>
      </c>
      <c r="X66" s="84">
        <v>15</v>
      </c>
      <c r="Y66" s="84">
        <v>20</v>
      </c>
      <c r="Z66" s="84">
        <v>29</v>
      </c>
      <c r="AA66" s="84">
        <v>10</v>
      </c>
      <c r="AB66" s="84">
        <v>21</v>
      </c>
      <c r="AC66" s="86"/>
      <c r="AD66" s="86"/>
      <c r="AE66" s="86"/>
      <c r="AF66" s="86"/>
      <c r="AG66" s="86"/>
      <c r="AH66" s="86"/>
      <c r="AI66" s="86"/>
      <c r="AJ66" s="86"/>
      <c r="AK66" s="86"/>
    </row>
    <row r="67" spans="1:37" ht="14.5" x14ac:dyDescent="0.35">
      <c r="A67" s="84">
        <v>62</v>
      </c>
      <c r="B67" s="84">
        <v>2021</v>
      </c>
      <c r="C67" s="85" t="s">
        <v>37</v>
      </c>
      <c r="D67" s="84">
        <v>62</v>
      </c>
      <c r="E67" s="85" t="s">
        <v>83</v>
      </c>
      <c r="F67" s="85" t="s">
        <v>84</v>
      </c>
      <c r="G67" s="85" t="s">
        <v>186</v>
      </c>
      <c r="H67" s="85" t="s">
        <v>50</v>
      </c>
      <c r="I67" s="85" t="s">
        <v>42</v>
      </c>
      <c r="J67" s="85" t="s">
        <v>65</v>
      </c>
      <c r="K67" s="85" t="s">
        <v>187</v>
      </c>
      <c r="L67" s="85" t="s">
        <v>45</v>
      </c>
      <c r="M67" s="85" t="s">
        <v>46</v>
      </c>
      <c r="N67" s="84">
        <v>868</v>
      </c>
      <c r="O67" s="85" t="s">
        <v>14</v>
      </c>
      <c r="P67" s="84" t="b">
        <v>0</v>
      </c>
      <c r="Q67" s="86"/>
      <c r="R67" s="86"/>
      <c r="S67" s="86"/>
      <c r="T67" s="86"/>
      <c r="U67" s="86"/>
      <c r="V67" s="84">
        <v>60</v>
      </c>
      <c r="W67" s="84">
        <v>59</v>
      </c>
      <c r="X67" s="84">
        <v>60</v>
      </c>
      <c r="Y67" s="84">
        <v>58</v>
      </c>
      <c r="Z67" s="84">
        <v>53</v>
      </c>
      <c r="AA67" s="84">
        <v>52</v>
      </c>
      <c r="AB67" s="84">
        <v>49</v>
      </c>
      <c r="AC67" s="86"/>
      <c r="AD67" s="86"/>
      <c r="AE67" s="86"/>
      <c r="AF67" s="86"/>
      <c r="AG67" s="86"/>
      <c r="AH67" s="86"/>
      <c r="AI67" s="86"/>
      <c r="AJ67" s="86"/>
      <c r="AK67" s="86"/>
    </row>
  </sheetData>
  <pageMargins left="0.75" right="0.75" top="1" bottom="1" header="0.5" footer="0.5"/>
  <pageSetup paperSize="9" orientation="portrait" verticalDpi="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BE90"/>
  <sheetViews>
    <sheetView showGridLines="0" tabSelected="1" topLeftCell="C1" workbookViewId="0">
      <selection activeCell="C7" sqref="C7"/>
    </sheetView>
  </sheetViews>
  <sheetFormatPr defaultColWidth="9.1796875" defaultRowHeight="13" x14ac:dyDescent="0.3"/>
  <cols>
    <col min="1" max="1" width="2.7265625" style="9" customWidth="1"/>
    <col min="2" max="2" width="3.54296875" style="9" customWidth="1"/>
    <col min="3" max="3" width="47.81640625" style="9" customWidth="1"/>
    <col min="4" max="12" width="17.26953125" style="37" customWidth="1"/>
    <col min="13" max="14" width="7.26953125" style="37" customWidth="1"/>
    <col min="15" max="32" width="6.453125" style="9" customWidth="1"/>
    <col min="33" max="34" width="16.1796875" style="9" customWidth="1"/>
    <col min="35" max="40" width="6.81640625" style="9" customWidth="1"/>
    <col min="41" max="41" width="3.54296875" style="9" customWidth="1"/>
    <col min="42" max="42" width="2.7265625" style="9" customWidth="1"/>
    <col min="43" max="16384" width="9.1796875" style="9"/>
  </cols>
  <sheetData>
    <row r="2" spans="2:57" s="1" customFormat="1" ht="33.5" x14ac:dyDescent="0.75">
      <c r="B2" s="2"/>
      <c r="C2" s="43" t="str">
        <f>"Report - Summary of School Numbers On Roll in the Royal Borough of Windsor and Maidenhead (" &amp; 'QRY - ExportPupilNumbersbyYearG'!C2 &amp; " " &amp; 'QRY - ExportPupilNumbersbyYearG'!B2 &amp; ")"</f>
        <v>Report - Summary of School Numbers On Roll in the Royal Borough of Windsor and Maidenhead (Spring 2021)</v>
      </c>
      <c r="D2" s="33"/>
      <c r="E2" s="33"/>
      <c r="F2" s="33"/>
      <c r="G2" s="33"/>
      <c r="H2" s="33"/>
      <c r="I2" s="33"/>
      <c r="J2" s="33"/>
      <c r="K2" s="33"/>
      <c r="L2" s="33"/>
      <c r="M2" s="33"/>
      <c r="N2" s="33"/>
      <c r="O2" s="3"/>
      <c r="P2" s="3"/>
      <c r="Q2" s="3"/>
      <c r="R2" s="3"/>
      <c r="S2" s="3"/>
      <c r="T2" s="3"/>
      <c r="U2" s="3"/>
      <c r="V2" s="3"/>
      <c r="W2" s="3"/>
      <c r="X2" s="3"/>
      <c r="Y2" s="3"/>
      <c r="Z2" s="3"/>
      <c r="AA2" s="3"/>
      <c r="AB2" s="3"/>
      <c r="AC2" s="3"/>
      <c r="AD2" s="3"/>
      <c r="AE2" s="3"/>
      <c r="AF2" s="3"/>
      <c r="AG2" s="3"/>
      <c r="AH2" s="3"/>
      <c r="AI2" s="3"/>
      <c r="AJ2" s="3"/>
      <c r="AK2" s="3"/>
      <c r="AL2" s="3"/>
      <c r="AM2" s="3"/>
      <c r="AN2" s="45"/>
      <c r="AO2" s="4"/>
      <c r="AP2" s="5"/>
    </row>
    <row r="3" spans="2:57" s="1" customFormat="1" ht="33.5" x14ac:dyDescent="0.75">
      <c r="B3" s="6"/>
      <c r="C3" s="53" t="s">
        <v>188</v>
      </c>
      <c r="D3" s="34"/>
      <c r="E3" s="34"/>
      <c r="F3" s="34"/>
      <c r="G3" s="34"/>
      <c r="H3" s="34"/>
      <c r="I3" s="34"/>
      <c r="J3" s="34"/>
      <c r="K3" s="34"/>
      <c r="L3" s="34"/>
      <c r="M3" s="34"/>
      <c r="N3" s="34"/>
      <c r="O3" s="7"/>
      <c r="P3" s="7"/>
      <c r="Q3" s="7"/>
      <c r="R3" s="7"/>
      <c r="S3" s="7"/>
      <c r="T3" s="7"/>
      <c r="U3" s="7"/>
      <c r="V3" s="7"/>
      <c r="W3" s="7"/>
      <c r="X3" s="7"/>
      <c r="Y3" s="7"/>
      <c r="Z3" s="7"/>
      <c r="AA3" s="7"/>
      <c r="AB3" s="7"/>
      <c r="AC3" s="7"/>
      <c r="AD3" s="7"/>
      <c r="AE3" s="7"/>
      <c r="AF3" s="7"/>
      <c r="AG3" s="7"/>
      <c r="AH3" s="7"/>
      <c r="AI3" s="7"/>
      <c r="AJ3" s="7"/>
      <c r="AK3" s="7"/>
      <c r="AL3" s="7"/>
      <c r="AM3" s="7"/>
      <c r="AN3" s="48"/>
      <c r="AO3" s="8"/>
      <c r="AP3" s="5"/>
    </row>
    <row r="4" spans="2:57" s="1" customFormat="1" ht="13.5" customHeight="1" x14ac:dyDescent="0.75">
      <c r="B4" s="6"/>
      <c r="C4" s="53"/>
      <c r="D4" s="34"/>
      <c r="E4" s="34"/>
      <c r="F4" s="34"/>
      <c r="G4" s="34"/>
      <c r="H4" s="34"/>
      <c r="I4" s="34"/>
      <c r="J4" s="34"/>
      <c r="K4" s="34"/>
      <c r="L4" s="34"/>
      <c r="M4" s="34"/>
      <c r="N4" s="34"/>
      <c r="O4" s="7"/>
      <c r="P4" s="7"/>
      <c r="Q4" s="7"/>
      <c r="R4" s="7"/>
      <c r="S4" s="7"/>
      <c r="T4" s="7"/>
      <c r="U4" s="7"/>
      <c r="V4" s="7"/>
      <c r="W4" s="7"/>
      <c r="X4" s="7"/>
      <c r="Y4" s="7"/>
      <c r="Z4" s="7"/>
      <c r="AA4" s="7"/>
      <c r="AB4" s="7"/>
      <c r="AC4" s="7"/>
      <c r="AD4" s="7"/>
      <c r="AE4" s="7"/>
      <c r="AF4" s="7"/>
      <c r="AG4" s="7"/>
      <c r="AH4" s="7"/>
      <c r="AI4" s="7"/>
      <c r="AJ4" s="7"/>
      <c r="AK4" s="7"/>
      <c r="AL4" s="7"/>
      <c r="AM4" s="7"/>
      <c r="AN4" s="48"/>
      <c r="AO4" s="8"/>
      <c r="AP4" s="5"/>
    </row>
    <row r="5" spans="2:57" s="1" customFormat="1" ht="39.75" customHeight="1" x14ac:dyDescent="0.75">
      <c r="B5" s="6"/>
      <c r="C5" s="53"/>
      <c r="D5" s="88" t="s">
        <v>189</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
      <c r="AP5" s="5"/>
    </row>
    <row r="6" spans="2:57" s="1" customFormat="1" ht="13.5" customHeight="1" x14ac:dyDescent="0.75">
      <c r="B6" s="6"/>
      <c r="C6" s="53"/>
      <c r="D6" s="70"/>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8"/>
      <c r="AP6" s="5"/>
    </row>
    <row r="7" spans="2:57" s="1" customFormat="1" ht="41.25" customHeight="1" x14ac:dyDescent="0.75">
      <c r="B7" s="6"/>
      <c r="D7" s="88" t="s">
        <v>190</v>
      </c>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
      <c r="AP7" s="5"/>
    </row>
    <row r="8" spans="2:57" s="1" customFormat="1" ht="13.5" customHeight="1" x14ac:dyDescent="0.75">
      <c r="B8" s="6"/>
      <c r="D8" s="70"/>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8"/>
      <c r="AP8" s="5"/>
    </row>
    <row r="9" spans="2:57" s="1" customFormat="1" ht="13.5" customHeight="1" x14ac:dyDescent="0.75">
      <c r="B9" s="6"/>
      <c r="C9" s="80" t="s">
        <v>191</v>
      </c>
      <c r="D9" s="88" t="s">
        <v>271</v>
      </c>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
      <c r="AP9" s="5"/>
    </row>
    <row r="10" spans="2:57" s="1" customFormat="1" ht="21" customHeight="1" x14ac:dyDescent="0.75">
      <c r="B10" s="6"/>
      <c r="D10" s="106" t="s">
        <v>272</v>
      </c>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8"/>
      <c r="AP10" s="5"/>
    </row>
    <row r="11" spans="2:57" s="100" customFormat="1" ht="22.5" customHeight="1" x14ac:dyDescent="0.75">
      <c r="B11" s="97"/>
      <c r="C11" s="101" t="s">
        <v>251</v>
      </c>
      <c r="D11" s="130" t="s">
        <v>252</v>
      </c>
      <c r="E11" s="130"/>
      <c r="F11" s="130"/>
      <c r="G11" s="131" t="s">
        <v>253</v>
      </c>
      <c r="H11" s="131"/>
      <c r="I11" s="131"/>
      <c r="J11" s="131"/>
      <c r="K11" s="131"/>
      <c r="L11" s="131"/>
      <c r="M11" s="134" t="s">
        <v>254</v>
      </c>
      <c r="N11" s="135"/>
      <c r="O11" s="135"/>
      <c r="P11" s="135"/>
      <c r="Q11" s="135"/>
      <c r="R11" s="135"/>
      <c r="S11" s="135"/>
      <c r="T11" s="135"/>
      <c r="U11" s="135"/>
      <c r="V11" s="135"/>
      <c r="W11" s="135"/>
      <c r="X11" s="135"/>
      <c r="Y11" s="135"/>
      <c r="Z11" s="135"/>
      <c r="AA11" s="135"/>
      <c r="AB11" s="135"/>
      <c r="AC11" s="135"/>
      <c r="AD11" s="135"/>
      <c r="AE11" s="135"/>
      <c r="AF11" s="135"/>
      <c r="AG11" s="132" t="s">
        <v>255</v>
      </c>
      <c r="AH11" s="132"/>
      <c r="AI11" s="133" t="s">
        <v>256</v>
      </c>
      <c r="AJ11" s="133"/>
      <c r="AK11" s="133"/>
      <c r="AL11" s="133"/>
      <c r="AM11" s="133"/>
      <c r="AN11" s="133"/>
      <c r="AO11" s="98"/>
      <c r="AP11" s="99"/>
    </row>
    <row r="12" spans="2:57" s="1" customFormat="1" ht="185.15" customHeight="1" x14ac:dyDescent="0.75">
      <c r="B12" s="44"/>
      <c r="C12" s="102" t="s">
        <v>257</v>
      </c>
      <c r="D12" s="103" t="s">
        <v>258</v>
      </c>
      <c r="E12" s="103" t="s">
        <v>259</v>
      </c>
      <c r="F12" s="103" t="s">
        <v>260</v>
      </c>
      <c r="G12" s="104" t="s">
        <v>261</v>
      </c>
      <c r="H12" s="104" t="s">
        <v>262</v>
      </c>
      <c r="I12" s="104" t="s">
        <v>263</v>
      </c>
      <c r="J12" s="104" t="s">
        <v>264</v>
      </c>
      <c r="K12" s="104" t="s">
        <v>265</v>
      </c>
      <c r="L12" s="104" t="s">
        <v>266</v>
      </c>
      <c r="M12" s="124" t="s">
        <v>267</v>
      </c>
      <c r="N12" s="125"/>
      <c r="O12" s="125"/>
      <c r="P12" s="125"/>
      <c r="Q12" s="125"/>
      <c r="R12" s="125"/>
      <c r="S12" s="125"/>
      <c r="T12" s="125"/>
      <c r="U12" s="125"/>
      <c r="V12" s="125"/>
      <c r="W12" s="125"/>
      <c r="X12" s="125"/>
      <c r="Y12" s="125"/>
      <c r="Z12" s="125"/>
      <c r="AA12" s="125"/>
      <c r="AB12" s="125"/>
      <c r="AC12" s="125"/>
      <c r="AD12" s="125"/>
      <c r="AE12" s="125"/>
      <c r="AF12" s="125"/>
      <c r="AG12" s="105" t="s">
        <v>268</v>
      </c>
      <c r="AH12" s="105" t="s">
        <v>269</v>
      </c>
      <c r="AI12" s="126" t="s">
        <v>270</v>
      </c>
      <c r="AJ12" s="126"/>
      <c r="AK12" s="126"/>
      <c r="AL12" s="126"/>
      <c r="AM12" s="126"/>
      <c r="AN12" s="126"/>
      <c r="AO12" s="8"/>
      <c r="AP12" s="5"/>
      <c r="AV12" s="53"/>
      <c r="AW12" s="64"/>
      <c r="AX12" s="64"/>
      <c r="AY12" s="64"/>
      <c r="AZ12" s="64"/>
      <c r="BA12" s="64"/>
      <c r="BB12" s="64"/>
      <c r="BC12" s="64"/>
      <c r="BD12" s="64"/>
      <c r="BE12" s="64"/>
    </row>
    <row r="13" spans="2:57" s="49" customFormat="1" ht="15.5" x14ac:dyDescent="0.35">
      <c r="B13" s="50"/>
      <c r="C13" s="51" t="s">
        <v>192</v>
      </c>
      <c r="D13" s="51" t="s">
        <v>193</v>
      </c>
      <c r="E13" s="51" t="s">
        <v>194</v>
      </c>
      <c r="F13" s="51" t="s">
        <v>195</v>
      </c>
      <c r="G13" s="51" t="s">
        <v>196</v>
      </c>
      <c r="H13" s="51" t="s">
        <v>197</v>
      </c>
      <c r="I13" s="51" t="s">
        <v>198</v>
      </c>
      <c r="J13" s="51" t="s">
        <v>199</v>
      </c>
      <c r="K13" s="51" t="s">
        <v>200</v>
      </c>
      <c r="L13" s="51" t="s">
        <v>201</v>
      </c>
      <c r="M13" s="51"/>
      <c r="N13" s="51"/>
      <c r="O13" s="51" t="s">
        <v>202</v>
      </c>
      <c r="P13" s="51" t="s">
        <v>203</v>
      </c>
      <c r="Q13" s="51" t="s">
        <v>204</v>
      </c>
      <c r="R13" s="51" t="s">
        <v>205</v>
      </c>
      <c r="S13" s="51" t="s">
        <v>206</v>
      </c>
      <c r="T13" s="51" t="s">
        <v>207</v>
      </c>
      <c r="U13" s="51" t="s">
        <v>208</v>
      </c>
      <c r="V13" s="51" t="s">
        <v>21</v>
      </c>
      <c r="W13" s="51" t="s">
        <v>209</v>
      </c>
      <c r="X13" s="51" t="s">
        <v>210</v>
      </c>
      <c r="Y13" s="51" t="s">
        <v>211</v>
      </c>
      <c r="Z13" s="51" t="s">
        <v>212</v>
      </c>
      <c r="AA13" s="51" t="s">
        <v>213</v>
      </c>
      <c r="AB13" s="51" t="s">
        <v>214</v>
      </c>
      <c r="AC13" s="51" t="s">
        <v>215</v>
      </c>
      <c r="AD13" s="51" t="s">
        <v>216</v>
      </c>
      <c r="AE13" s="51" t="s">
        <v>217</v>
      </c>
      <c r="AF13" s="51" t="s">
        <v>218</v>
      </c>
      <c r="AG13" s="51" t="s">
        <v>219</v>
      </c>
      <c r="AH13" s="51" t="s">
        <v>220</v>
      </c>
      <c r="AI13" s="51" t="s">
        <v>221</v>
      </c>
      <c r="AJ13" s="51" t="s">
        <v>222</v>
      </c>
      <c r="AK13" s="51" t="s">
        <v>223</v>
      </c>
      <c r="AL13" s="51" t="s">
        <v>224</v>
      </c>
      <c r="AM13" s="51" t="s">
        <v>225</v>
      </c>
      <c r="AN13" s="51" t="s">
        <v>226</v>
      </c>
      <c r="AO13" s="52"/>
      <c r="AP13" s="50"/>
    </row>
    <row r="14" spans="2:57" s="13" customFormat="1" ht="18.5" x14ac:dyDescent="0.45">
      <c r="B14" s="14"/>
      <c r="C14" s="94" t="s">
        <v>227</v>
      </c>
      <c r="D14" s="92" t="s">
        <v>4</v>
      </c>
      <c r="E14" s="92" t="s">
        <v>5</v>
      </c>
      <c r="F14" s="92" t="s">
        <v>228</v>
      </c>
      <c r="G14" s="90" t="s">
        <v>229</v>
      </c>
      <c r="H14" s="90" t="s">
        <v>7</v>
      </c>
      <c r="I14" s="90" t="s">
        <v>230</v>
      </c>
      <c r="J14" s="90" t="s">
        <v>231</v>
      </c>
      <c r="K14" s="90" t="s">
        <v>58</v>
      </c>
      <c r="L14" s="90" t="s">
        <v>232</v>
      </c>
      <c r="M14" s="136" t="s">
        <v>94</v>
      </c>
      <c r="N14" s="137"/>
      <c r="O14" s="137"/>
      <c r="P14" s="137"/>
      <c r="Q14" s="138" t="s">
        <v>42</v>
      </c>
      <c r="R14" s="139"/>
      <c r="S14" s="139"/>
      <c r="T14" s="139"/>
      <c r="U14" s="139"/>
      <c r="V14" s="139"/>
      <c r="W14" s="139"/>
      <c r="X14" s="140" t="s">
        <v>56</v>
      </c>
      <c r="Y14" s="141"/>
      <c r="Z14" s="141"/>
      <c r="AA14" s="141"/>
      <c r="AB14" s="141"/>
      <c r="AC14" s="141"/>
      <c r="AD14" s="141"/>
      <c r="AE14" s="141"/>
      <c r="AF14" s="141"/>
      <c r="AG14" s="111" t="s">
        <v>276</v>
      </c>
      <c r="AH14" s="111" t="s">
        <v>276</v>
      </c>
      <c r="AI14" s="127" t="s">
        <v>233</v>
      </c>
      <c r="AJ14" s="128"/>
      <c r="AK14" s="128"/>
      <c r="AL14" s="128"/>
      <c r="AM14" s="128"/>
      <c r="AN14" s="129"/>
      <c r="AO14" s="15"/>
      <c r="AP14" s="14"/>
    </row>
    <row r="15" spans="2:57" s="13" customFormat="1" ht="18.5" x14ac:dyDescent="0.45">
      <c r="B15" s="14"/>
      <c r="C15" s="95"/>
      <c r="D15" s="93"/>
      <c r="E15" s="93"/>
      <c r="F15" s="93"/>
      <c r="G15" s="91"/>
      <c r="H15" s="91"/>
      <c r="I15" s="91"/>
      <c r="J15" s="91"/>
      <c r="K15" s="110" t="s">
        <v>273</v>
      </c>
      <c r="L15" s="91"/>
      <c r="M15" s="165" t="s">
        <v>94</v>
      </c>
      <c r="N15" s="137"/>
      <c r="O15" s="137"/>
      <c r="P15" s="137"/>
      <c r="Q15" s="164" t="s">
        <v>43</v>
      </c>
      <c r="R15" s="164"/>
      <c r="S15" s="164"/>
      <c r="T15" s="164"/>
      <c r="U15" s="164"/>
      <c r="V15" s="145" t="s">
        <v>106</v>
      </c>
      <c r="W15" s="145"/>
      <c r="X15" s="145"/>
      <c r="Y15" s="145"/>
      <c r="Z15" s="146" t="s">
        <v>173</v>
      </c>
      <c r="AA15" s="146"/>
      <c r="AB15" s="146"/>
      <c r="AC15" s="146"/>
      <c r="AD15" s="146"/>
      <c r="AE15" s="146"/>
      <c r="AF15" s="146"/>
      <c r="AG15" s="112" t="s">
        <v>274</v>
      </c>
      <c r="AH15" s="112" t="s">
        <v>277</v>
      </c>
      <c r="AI15" s="118"/>
      <c r="AJ15" s="119"/>
      <c r="AK15" s="119"/>
      <c r="AL15" s="119"/>
      <c r="AM15" s="119"/>
      <c r="AN15" s="120"/>
      <c r="AO15" s="15"/>
      <c r="AP15" s="14"/>
    </row>
    <row r="16" spans="2:57" s="13" customFormat="1" ht="16" customHeight="1" x14ac:dyDescent="0.45">
      <c r="B16" s="14"/>
      <c r="C16" s="95"/>
      <c r="D16" s="93"/>
      <c r="E16" s="93"/>
      <c r="F16" s="93"/>
      <c r="G16" s="91"/>
      <c r="H16" s="91"/>
      <c r="I16" s="91"/>
      <c r="J16" s="91"/>
      <c r="K16" s="91"/>
      <c r="L16" s="91"/>
      <c r="M16" s="153" t="s">
        <v>234</v>
      </c>
      <c r="N16" s="154"/>
      <c r="O16" s="154"/>
      <c r="P16" s="154"/>
      <c r="Q16" s="154"/>
      <c r="R16" s="154"/>
      <c r="S16" s="154"/>
      <c r="T16" s="154"/>
      <c r="U16" s="154"/>
      <c r="V16" s="154"/>
      <c r="W16" s="154"/>
      <c r="X16" s="154"/>
      <c r="Y16" s="154"/>
      <c r="Z16" s="154"/>
      <c r="AA16" s="154"/>
      <c r="AB16" s="154"/>
      <c r="AC16" s="154"/>
      <c r="AD16" s="154"/>
      <c r="AE16" s="154"/>
      <c r="AF16" s="155"/>
      <c r="AG16" s="112" t="s">
        <v>275</v>
      </c>
      <c r="AH16" s="112" t="s">
        <v>275</v>
      </c>
      <c r="AI16" s="118"/>
      <c r="AJ16" s="119"/>
      <c r="AK16" s="119"/>
      <c r="AL16" s="119"/>
      <c r="AM16" s="119"/>
      <c r="AN16" s="120"/>
      <c r="AO16" s="15"/>
      <c r="AP16" s="14"/>
    </row>
    <row r="17" spans="2:42" s="13" customFormat="1" ht="18.5" x14ac:dyDescent="0.45">
      <c r="B17" s="14"/>
      <c r="C17" s="95"/>
      <c r="D17" s="93"/>
      <c r="E17" s="93"/>
      <c r="F17" s="93"/>
      <c r="G17" s="91"/>
      <c r="H17" s="91"/>
      <c r="I17" s="91"/>
      <c r="J17" s="91"/>
      <c r="K17" s="91"/>
      <c r="L17" s="91"/>
      <c r="M17" s="166" t="s">
        <v>235</v>
      </c>
      <c r="N17" s="148"/>
      <c r="O17" s="148"/>
      <c r="P17" s="148"/>
      <c r="Q17" s="149"/>
      <c r="R17" s="167" t="s">
        <v>236</v>
      </c>
      <c r="S17" s="167"/>
      <c r="T17" s="168" t="s">
        <v>237</v>
      </c>
      <c r="U17" s="168"/>
      <c r="V17" s="168"/>
      <c r="W17" s="168"/>
      <c r="X17" s="170" t="s">
        <v>238</v>
      </c>
      <c r="Y17" s="170"/>
      <c r="Z17" s="170"/>
      <c r="AA17" s="159" t="s">
        <v>239</v>
      </c>
      <c r="AB17" s="159"/>
      <c r="AC17" s="169" t="s">
        <v>240</v>
      </c>
      <c r="AD17" s="169"/>
      <c r="AE17" s="169"/>
      <c r="AF17" s="169"/>
      <c r="AG17" s="113"/>
      <c r="AH17" s="112"/>
      <c r="AI17" s="118"/>
      <c r="AJ17" s="119"/>
      <c r="AK17" s="119"/>
      <c r="AL17" s="119"/>
      <c r="AM17" s="119"/>
      <c r="AN17" s="120"/>
      <c r="AO17" s="15"/>
      <c r="AP17" s="14"/>
    </row>
    <row r="18" spans="2:42" s="13" customFormat="1" ht="16" customHeight="1" x14ac:dyDescent="0.45">
      <c r="B18" s="14"/>
      <c r="C18" s="95"/>
      <c r="D18" s="93"/>
      <c r="E18" s="93"/>
      <c r="F18" s="93"/>
      <c r="G18" s="91"/>
      <c r="H18" s="91"/>
      <c r="I18" s="91"/>
      <c r="J18" s="91"/>
      <c r="K18" s="91"/>
      <c r="L18" s="91"/>
      <c r="M18" s="150" t="s">
        <v>241</v>
      </c>
      <c r="N18" s="151"/>
      <c r="O18" s="151"/>
      <c r="P18" s="151"/>
      <c r="Q18" s="151"/>
      <c r="R18" s="151"/>
      <c r="S18" s="151"/>
      <c r="T18" s="151"/>
      <c r="U18" s="151"/>
      <c r="V18" s="151"/>
      <c r="W18" s="151"/>
      <c r="X18" s="151"/>
      <c r="Y18" s="151"/>
      <c r="Z18" s="151"/>
      <c r="AA18" s="151"/>
      <c r="AB18" s="151"/>
      <c r="AC18" s="151"/>
      <c r="AD18" s="151"/>
      <c r="AE18" s="151"/>
      <c r="AF18" s="152"/>
      <c r="AG18" s="113"/>
      <c r="AH18" s="112"/>
      <c r="AI18" s="121"/>
      <c r="AJ18" s="122"/>
      <c r="AK18" s="122"/>
      <c r="AL18" s="122"/>
      <c r="AM18" s="122"/>
      <c r="AN18" s="123"/>
      <c r="AO18" s="15"/>
      <c r="AP18" s="14"/>
    </row>
    <row r="19" spans="2:42" s="13" customFormat="1" ht="23.25" customHeight="1" x14ac:dyDescent="0.45">
      <c r="B19" s="14"/>
      <c r="C19" s="95"/>
      <c r="D19" s="93"/>
      <c r="E19" s="93"/>
      <c r="F19" s="93"/>
      <c r="G19" s="91"/>
      <c r="H19" s="91"/>
      <c r="I19" s="91"/>
      <c r="J19" s="91"/>
      <c r="K19" s="91"/>
      <c r="L19" s="91"/>
      <c r="M19" s="75" t="s">
        <v>17</v>
      </c>
      <c r="N19" s="76" t="s">
        <v>18</v>
      </c>
      <c r="O19" s="75" t="str">
        <f>'QRY - ExportPupilNumbersbyYearG'!T1</f>
        <v>N1</v>
      </c>
      <c r="P19" s="76" t="str">
        <f>'QRY - ExportPupilNumbersbyYearG'!U1</f>
        <v>N2</v>
      </c>
      <c r="Q19" s="76" t="str">
        <f>'QRY - ExportPupilNumbersbyYearG'!V1</f>
        <v>R</v>
      </c>
      <c r="R19" s="72" t="str">
        <f>'QRY - ExportPupilNumbersbyYearG'!W1</f>
        <v>1</v>
      </c>
      <c r="S19" s="72" t="str">
        <f>'QRY - ExportPupilNumbersbyYearG'!X1</f>
        <v>2</v>
      </c>
      <c r="T19" s="25" t="str">
        <f>'QRY - ExportPupilNumbersbyYearG'!Y1</f>
        <v>3</v>
      </c>
      <c r="U19" s="25" t="str">
        <f>'QRY - ExportPupilNumbersbyYearG'!Z1</f>
        <v>4</v>
      </c>
      <c r="V19" s="25" t="str">
        <f>'QRY - ExportPupilNumbersbyYearG'!AA1</f>
        <v>5</v>
      </c>
      <c r="W19" s="25" t="str">
        <f>'QRY - ExportPupilNumbersbyYearG'!AB1</f>
        <v>6</v>
      </c>
      <c r="X19" s="23" t="str">
        <f>'QRY - ExportPupilNumbersbyYearG'!AC1</f>
        <v>7</v>
      </c>
      <c r="Y19" s="23" t="str">
        <f>'QRY - ExportPupilNumbersbyYearG'!AD1</f>
        <v>8</v>
      </c>
      <c r="Z19" s="23" t="str">
        <f>'QRY - ExportPupilNumbersbyYearG'!AE1</f>
        <v>9</v>
      </c>
      <c r="AA19" s="27" t="str">
        <f>'QRY - ExportPupilNumbersbyYearG'!AF1</f>
        <v>10</v>
      </c>
      <c r="AB19" s="27" t="str">
        <f>'QRY - ExportPupilNumbersbyYearG'!AG1</f>
        <v>11</v>
      </c>
      <c r="AC19" s="29" t="str">
        <f>'QRY - ExportPupilNumbersbyYearG'!AH1</f>
        <v>12</v>
      </c>
      <c r="AD19" s="29" t="str">
        <f>'QRY - ExportPupilNumbersbyYearG'!AI1</f>
        <v>13</v>
      </c>
      <c r="AE19" s="29" t="str">
        <f>'QRY - ExportPupilNumbersbyYearG'!AJ1</f>
        <v>14</v>
      </c>
      <c r="AF19" s="29" t="str">
        <f>'QRY - ExportPupilNumbersbyYearG'!AK1</f>
        <v>15</v>
      </c>
      <c r="AG19" s="113"/>
      <c r="AH19" s="112"/>
      <c r="AI19" s="160" t="s">
        <v>242</v>
      </c>
      <c r="AJ19" s="162" t="s">
        <v>243</v>
      </c>
      <c r="AK19" s="156" t="s">
        <v>244</v>
      </c>
      <c r="AL19" s="171" t="s">
        <v>245</v>
      </c>
      <c r="AM19" s="174" t="s">
        <v>246</v>
      </c>
      <c r="AN19" s="142" t="s">
        <v>247</v>
      </c>
      <c r="AO19" s="15"/>
      <c r="AP19" s="14"/>
    </row>
    <row r="20" spans="2:42" s="13" customFormat="1" ht="16" customHeight="1" x14ac:dyDescent="0.45">
      <c r="B20" s="14"/>
      <c r="C20" s="95"/>
      <c r="D20" s="93"/>
      <c r="E20" s="93"/>
      <c r="F20" s="93"/>
      <c r="G20" s="91"/>
      <c r="H20" s="91"/>
      <c r="I20" s="91"/>
      <c r="J20" s="91"/>
      <c r="K20" s="91"/>
      <c r="L20" s="91"/>
      <c r="M20" s="147" t="str">
        <f>IF('QRY - ExportPupilNumbersbyYearG'!C2="Autumn","Age as at 31st August " &amp; 'QRY - ExportPupilNumbersbyYearG'!B2,"Age as at 31st August " &amp; 'QRY - ExportPupilNumbersbyYearG'!B2-1)</f>
        <v>Age as at 31st August 2020</v>
      </c>
      <c r="N20" s="148"/>
      <c r="O20" s="148"/>
      <c r="P20" s="148"/>
      <c r="Q20" s="148"/>
      <c r="R20" s="148"/>
      <c r="S20" s="148"/>
      <c r="T20" s="148"/>
      <c r="U20" s="148"/>
      <c r="V20" s="148"/>
      <c r="W20" s="148"/>
      <c r="X20" s="148"/>
      <c r="Y20" s="148"/>
      <c r="Z20" s="148"/>
      <c r="AA20" s="148"/>
      <c r="AB20" s="148"/>
      <c r="AC20" s="148"/>
      <c r="AD20" s="148"/>
      <c r="AE20" s="148"/>
      <c r="AF20" s="149"/>
      <c r="AG20" s="114"/>
      <c r="AH20" s="116"/>
      <c r="AI20" s="161"/>
      <c r="AJ20" s="163"/>
      <c r="AK20" s="157"/>
      <c r="AL20" s="172"/>
      <c r="AM20" s="175"/>
      <c r="AN20" s="143"/>
      <c r="AO20" s="15"/>
      <c r="AP20" s="65"/>
    </row>
    <row r="21" spans="2:42" s="13" customFormat="1" ht="23.25" customHeight="1" x14ac:dyDescent="0.45">
      <c r="B21" s="14"/>
      <c r="C21" s="96"/>
      <c r="D21" s="108"/>
      <c r="E21" s="108"/>
      <c r="F21" s="108"/>
      <c r="G21" s="109"/>
      <c r="H21" s="109"/>
      <c r="I21" s="109"/>
      <c r="J21" s="109"/>
      <c r="K21" s="109"/>
      <c r="L21" s="109"/>
      <c r="M21" s="77">
        <v>0</v>
      </c>
      <c r="N21" s="77">
        <v>1</v>
      </c>
      <c r="O21" s="77">
        <v>2</v>
      </c>
      <c r="P21" s="77">
        <v>3</v>
      </c>
      <c r="Q21" s="77">
        <v>4</v>
      </c>
      <c r="R21" s="73">
        <v>5</v>
      </c>
      <c r="S21" s="73">
        <v>6</v>
      </c>
      <c r="T21" s="66">
        <v>7</v>
      </c>
      <c r="U21" s="66">
        <v>8</v>
      </c>
      <c r="V21" s="66">
        <v>9</v>
      </c>
      <c r="W21" s="66">
        <v>10</v>
      </c>
      <c r="X21" s="67">
        <v>11</v>
      </c>
      <c r="Y21" s="67">
        <v>12</v>
      </c>
      <c r="Z21" s="67">
        <v>13</v>
      </c>
      <c r="AA21" s="68">
        <v>14</v>
      </c>
      <c r="AB21" s="68">
        <v>15</v>
      </c>
      <c r="AC21" s="69">
        <v>16</v>
      </c>
      <c r="AD21" s="69">
        <v>17</v>
      </c>
      <c r="AE21" s="69">
        <v>18</v>
      </c>
      <c r="AF21" s="69">
        <v>19</v>
      </c>
      <c r="AG21" s="115"/>
      <c r="AH21" s="117"/>
      <c r="AI21" s="161"/>
      <c r="AJ21" s="163"/>
      <c r="AK21" s="158"/>
      <c r="AL21" s="173"/>
      <c r="AM21" s="176"/>
      <c r="AN21" s="144"/>
      <c r="AO21" s="15"/>
      <c r="AP21" s="65"/>
    </row>
    <row r="22" spans="2:42" customFormat="1" ht="12.75" customHeight="1" x14ac:dyDescent="0.45">
      <c r="B22" s="14"/>
      <c r="C22" s="46"/>
      <c r="D22" s="47"/>
      <c r="E22" s="47"/>
      <c r="F22" s="47"/>
      <c r="G22" s="47"/>
      <c r="H22" s="47"/>
      <c r="I22" s="47"/>
      <c r="J22" s="47"/>
      <c r="K22" s="47"/>
      <c r="L22" s="47"/>
      <c r="M22" s="47"/>
      <c r="N22" s="47"/>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15"/>
    </row>
    <row r="23" spans="2:42" ht="12.75" customHeight="1" x14ac:dyDescent="0.3">
      <c r="B23" s="5"/>
      <c r="C23" s="16" t="str">
        <f>IF('QRY - ExportPupilNumbersbyYearG'!K2 ="","n/a",'QRY - ExportPupilNumbersbyYearG'!K2)</f>
        <v>Alexander First School</v>
      </c>
      <c r="D23" s="36" t="str">
        <f>IF($C23="n/a","",'QRY - ExportPupilNumbersbyYearG'!E2)</f>
        <v>Windsor</v>
      </c>
      <c r="E23" s="36" t="str">
        <f>IF($C23="n/a","",'QRY - ExportPupilNumbersbyYearG'!F2)</f>
        <v>Windsor South</v>
      </c>
      <c r="F23" s="36" t="str">
        <f>IF($C23="n/a","",'QRY - ExportPupilNumbersbyYearG'!G2)</f>
        <v>Alexander</v>
      </c>
      <c r="G23" s="36" t="str">
        <f>IF($C23="n/a","",'QRY - ExportPupilNumbersbyYearG'!I2)</f>
        <v>Primary</v>
      </c>
      <c r="H23" s="36" t="str">
        <f>IF($C23="n/a","",'QRY - ExportPupilNumbersbyYearG'!H2)</f>
        <v>Three Tier</v>
      </c>
      <c r="I23" s="36" t="str">
        <f>IF($C23="n/a","",'QRY - ExportPupilNumbersbyYearG'!J2)</f>
        <v>First</v>
      </c>
      <c r="J23" s="36" t="str">
        <f>IF($C23="n/a","",'QRY - ExportPupilNumbersbyYearG'!L2)</f>
        <v>Community</v>
      </c>
      <c r="K23" s="42" t="str">
        <f>IF('QRY - ExportPupilNumbersbyYearG'!Q2="","",'QRY - ExportPupilNumbersbyYearG'!Q2)</f>
        <v/>
      </c>
      <c r="L23" s="36" t="str">
        <f>IF($C23="n/a","",'QRY - ExportPupilNumbersbyYearG'!M2)</f>
        <v>None</v>
      </c>
      <c r="M23" s="78">
        <f>IF($C23&lt;&gt;"n/a",'QRY - ExportPupilNumbersbyYearG'!R2,"n/a")</f>
        <v>0</v>
      </c>
      <c r="N23" s="78">
        <f>IF($C23&lt;&gt;"n/a",'QRY - ExportPupilNumbersbyYearG'!S2,"n/a")</f>
        <v>0</v>
      </c>
      <c r="O23" s="78">
        <f>IF($C23&lt;&gt;"n/a",'QRY - ExportPupilNumbersbyYearG'!T2,"n/a")</f>
        <v>11</v>
      </c>
      <c r="P23" s="78">
        <f>IF($C23&lt;&gt;"n/a",'QRY - ExportPupilNumbersbyYearG'!U2,"n/a")</f>
        <v>11</v>
      </c>
      <c r="Q23" s="78">
        <f>IF($C23&lt;&gt;"n/a",'QRY - ExportPupilNumbersbyYearG'!V2,"n/a")</f>
        <v>28</v>
      </c>
      <c r="R23" s="74">
        <f>IF($C23&lt;&gt;"n/a",'QRY - ExportPupilNumbersbyYearG'!W2,"n/a")</f>
        <v>20</v>
      </c>
      <c r="S23" s="74">
        <f>IF($C23&lt;&gt;"n/a",'QRY - ExportPupilNumbersbyYearG'!X2,"n/a")</f>
        <v>13</v>
      </c>
      <c r="T23" s="20">
        <f>IF($C23&lt;&gt;"n/a",'QRY - ExportPupilNumbersbyYearG'!Y2,"n/a")</f>
        <v>20</v>
      </c>
      <c r="U23" s="20">
        <f>IF($C23&lt;&gt;"n/a",'QRY - ExportPupilNumbersbyYearG'!Z2,"n/a")</f>
        <v>15</v>
      </c>
      <c r="V23" s="20">
        <f>IF($C23&lt;&gt;"n/a",'QRY - ExportPupilNumbersbyYearG'!AA2,"n/a")</f>
        <v>0</v>
      </c>
      <c r="W23" s="20">
        <f>IF($C23&lt;&gt;"n/a",'QRY - ExportPupilNumbersbyYearG'!AB2,"n/a")</f>
        <v>0</v>
      </c>
      <c r="X23" s="22">
        <f>IF($C23&lt;&gt;"n/a",'QRY - ExportPupilNumbersbyYearG'!AC2,"n/a")</f>
        <v>0</v>
      </c>
      <c r="Y23" s="22">
        <f>IF($C23&lt;&gt;"n/a",'QRY - ExportPupilNumbersbyYearG'!AD2,"n/a")</f>
        <v>0</v>
      </c>
      <c r="Z23" s="22">
        <f>IF($C23&lt;&gt;"n/a",'QRY - ExportPupilNumbersbyYearG'!AE2,"n/a")</f>
        <v>0</v>
      </c>
      <c r="AA23" s="19">
        <f>IF($C23&lt;&gt;"n/a",'QRY - ExportPupilNumbersbyYearG'!AF2,"n/a")</f>
        <v>0</v>
      </c>
      <c r="AB23" s="19">
        <f>IF($C23&lt;&gt;"n/a",'QRY - ExportPupilNumbersbyYearG'!AG2,"n/a")</f>
        <v>0</v>
      </c>
      <c r="AC23" s="18">
        <f>IF($C23&lt;&gt;"n/a",'QRY - ExportPupilNumbersbyYearG'!AH2,"n/a")</f>
        <v>0</v>
      </c>
      <c r="AD23" s="18">
        <f>IF($C23&lt;&gt;"n/a",'QRY - ExportPupilNumbersbyYearG'!AI2,"n/a")</f>
        <v>0</v>
      </c>
      <c r="AE23" s="18">
        <f>IF($C23&lt;&gt;"n/a",'QRY - ExportPupilNumbersbyYearG'!AJ2,"n/a")</f>
        <v>0</v>
      </c>
      <c r="AF23" s="18">
        <f>IF($C23&lt;&gt;"n/a",'QRY - ExportPupilNumbersbyYearG'!AK2,"n/a")</f>
        <v>0</v>
      </c>
      <c r="AG23" s="21">
        <f>IF($C23&lt;&gt;"n/a",SUM(Q23:AF23),"n/a")</f>
        <v>96</v>
      </c>
      <c r="AH23" s="32">
        <f>IF($C23&lt;&gt;"n/a",SUM(M23:AF23),"n/a")</f>
        <v>118</v>
      </c>
      <c r="AI23" s="81">
        <f>IF(C23&lt;&gt;"n/a",SUM(M23:Q23),"n/a")</f>
        <v>50</v>
      </c>
      <c r="AJ23" s="31">
        <f>IF(C23&lt;&gt;"n/a",SUM(R23:S23),"n/a")</f>
        <v>33</v>
      </c>
      <c r="AK23" s="26">
        <f>IF(C23&lt;&gt;"n/a",SUM(T23:W23),"n/a")</f>
        <v>35</v>
      </c>
      <c r="AL23" s="24">
        <f>IF(C23&lt;&gt;"n/a",SUM(X23:Z23),"n/a")</f>
        <v>0</v>
      </c>
      <c r="AM23" s="28">
        <f>IF(C23&lt;&gt;"n/a",SUM(AA23:AB23),"n/a")</f>
        <v>0</v>
      </c>
      <c r="AN23" s="30">
        <f>IF(C23&lt;&gt;"n/a",SUM(AC23:AF23),"n/a")</f>
        <v>0</v>
      </c>
      <c r="AO23" s="10"/>
      <c r="AP23" s="5"/>
    </row>
    <row r="24" spans="2:42" ht="12.75" customHeight="1" x14ac:dyDescent="0.3">
      <c r="B24" s="5"/>
      <c r="C24" s="16" t="str">
        <f>IF('QRY - ExportPupilNumbersbyYearG'!K3 ="","n/a",'QRY - ExportPupilNumbersbyYearG'!K3)</f>
        <v>All Saints Church of England Junior School</v>
      </c>
      <c r="D24" s="36" t="str">
        <f>IF($C24="n/a","",'QRY - ExportPupilNumbersbyYearG'!E3)</f>
        <v>Maidenhead</v>
      </c>
      <c r="E24" s="36" t="str">
        <f>IF($C24="n/a","",'QRY - ExportPupilNumbersbyYearG'!F3)</f>
        <v>Central Maidenhead</v>
      </c>
      <c r="F24" s="36" t="str">
        <f>IF($C24="n/a","",'QRY - ExportPupilNumbersbyYearG'!G3)</f>
        <v>Boyn Hill</v>
      </c>
      <c r="G24" s="36" t="str">
        <f>IF($C24="n/a","",'QRY - ExportPupilNumbersbyYearG'!I3)</f>
        <v>Primary</v>
      </c>
      <c r="H24" s="36" t="str">
        <f>IF($C24="n/a","",'QRY - ExportPupilNumbersbyYearG'!H3)</f>
        <v>Two Tier</v>
      </c>
      <c r="I24" s="36" t="str">
        <f>IF($C24="n/a","",'QRY - ExportPupilNumbersbyYearG'!J3)</f>
        <v>Junior</v>
      </c>
      <c r="J24" s="36" t="str">
        <f>IF($C24="n/a","",'QRY - ExportPupilNumbersbyYearG'!L3)</f>
        <v>Voluntary Controlled</v>
      </c>
      <c r="K24" s="42" t="str">
        <f>IF('QRY - ExportPupilNumbersbyYearG'!Q3="","",'QRY - ExportPupilNumbersbyYearG'!Q3)</f>
        <v/>
      </c>
      <c r="L24" s="36" t="str">
        <f>IF($C24="n/a","",'QRY - ExportPupilNumbersbyYearG'!M3)</f>
        <v>Church of England</v>
      </c>
      <c r="M24" s="78">
        <f>IF($C24&lt;&gt;"n/a",'QRY - ExportPupilNumbersbyYearG'!R3,"n/a")</f>
        <v>0</v>
      </c>
      <c r="N24" s="78">
        <f>IF($C24&lt;&gt;"n/a",'QRY - ExportPupilNumbersbyYearG'!S3,"n/a")</f>
        <v>0</v>
      </c>
      <c r="O24" s="78">
        <f>IF($C24&lt;&gt;"n/a",'QRY - ExportPupilNumbersbyYearG'!T3,"n/a")</f>
        <v>0</v>
      </c>
      <c r="P24" s="78">
        <f>IF($C24&lt;&gt;"n/a",'QRY - ExportPupilNumbersbyYearG'!U3,"n/a")</f>
        <v>0</v>
      </c>
      <c r="Q24" s="78">
        <f>IF($C24&lt;&gt;"n/a",'QRY - ExportPupilNumbersbyYearG'!V3,"n/a")</f>
        <v>0</v>
      </c>
      <c r="R24" s="74">
        <f>IF($C24&lt;&gt;"n/a",'QRY - ExportPupilNumbersbyYearG'!W3,"n/a")</f>
        <v>0</v>
      </c>
      <c r="S24" s="74">
        <f>IF($C24&lt;&gt;"n/a",'QRY - ExportPupilNumbersbyYearG'!X3,"n/a")</f>
        <v>0</v>
      </c>
      <c r="T24" s="20">
        <f>IF($C24&lt;&gt;"n/a",'QRY - ExportPupilNumbersbyYearG'!Y3,"n/a")</f>
        <v>66</v>
      </c>
      <c r="U24" s="20">
        <f>IF($C24&lt;&gt;"n/a",'QRY - ExportPupilNumbersbyYearG'!Z3,"n/a")</f>
        <v>64</v>
      </c>
      <c r="V24" s="20">
        <f>IF($C24&lt;&gt;"n/a",'QRY - ExportPupilNumbersbyYearG'!AA3,"n/a")</f>
        <v>63</v>
      </c>
      <c r="W24" s="20">
        <f>IF($C24&lt;&gt;"n/a",'QRY - ExportPupilNumbersbyYearG'!AB3,"n/a")</f>
        <v>78</v>
      </c>
      <c r="X24" s="22">
        <f>IF($C24&lt;&gt;"n/a",'QRY - ExportPupilNumbersbyYearG'!AC3,"n/a")</f>
        <v>0</v>
      </c>
      <c r="Y24" s="22">
        <f>IF($C24&lt;&gt;"n/a",'QRY - ExportPupilNumbersbyYearG'!AD3,"n/a")</f>
        <v>0</v>
      </c>
      <c r="Z24" s="22">
        <f>IF($C24&lt;&gt;"n/a",'QRY - ExportPupilNumbersbyYearG'!AE3,"n/a")</f>
        <v>0</v>
      </c>
      <c r="AA24" s="19">
        <f>IF($C24&lt;&gt;"n/a",'QRY - ExportPupilNumbersbyYearG'!AF3,"n/a")</f>
        <v>0</v>
      </c>
      <c r="AB24" s="19">
        <f>IF($C24&lt;&gt;"n/a",'QRY - ExportPupilNumbersbyYearG'!AG3,"n/a")</f>
        <v>0</v>
      </c>
      <c r="AC24" s="18">
        <f>IF($C24&lt;&gt;"n/a",'QRY - ExportPupilNumbersbyYearG'!AH3,"n/a")</f>
        <v>0</v>
      </c>
      <c r="AD24" s="18">
        <f>IF($C24&lt;&gt;"n/a",'QRY - ExportPupilNumbersbyYearG'!AI3,"n/a")</f>
        <v>0</v>
      </c>
      <c r="AE24" s="18">
        <f>IF($C24&lt;&gt;"n/a",'QRY - ExportPupilNumbersbyYearG'!AJ3,"n/a")</f>
        <v>0</v>
      </c>
      <c r="AF24" s="18">
        <f>IF($C24&lt;&gt;"n/a",'QRY - ExportPupilNumbersbyYearG'!AK3,"n/a")</f>
        <v>0</v>
      </c>
      <c r="AG24" s="21">
        <f t="shared" ref="AG24:AG85" si="0">IF($C24&lt;&gt;"n/a",SUM(Q24:AF24),"n/a")</f>
        <v>271</v>
      </c>
      <c r="AH24" s="32">
        <f t="shared" ref="AH24:AH85" si="1">IF($C24&lt;&gt;"n/a",SUM(M24:AF24),"n/a")</f>
        <v>271</v>
      </c>
      <c r="AI24" s="81">
        <f t="shared" ref="AI24:AI85" si="2">IF(C24&lt;&gt;"n/a",SUM(M24:Q24),"n/a")</f>
        <v>0</v>
      </c>
      <c r="AJ24" s="31">
        <f t="shared" ref="AJ24:AJ85" si="3">IF(C24&lt;&gt;"n/a",SUM(R24:S24),"n/a")</f>
        <v>0</v>
      </c>
      <c r="AK24" s="26">
        <f t="shared" ref="AK24:AK85" si="4">IF(C24&lt;&gt;"n/a",SUM(T24:W24),"n/a")</f>
        <v>271</v>
      </c>
      <c r="AL24" s="24">
        <f t="shared" ref="AL24:AL85" si="5">IF(C24&lt;&gt;"n/a",SUM(X24:Z24),"n/a")</f>
        <v>0</v>
      </c>
      <c r="AM24" s="28">
        <f t="shared" ref="AM24:AM85" si="6">IF(C24&lt;&gt;"n/a",SUM(AA24:AB24),"n/a")</f>
        <v>0</v>
      </c>
      <c r="AN24" s="30">
        <f t="shared" ref="AN24:AN85" si="7">IF(C24&lt;&gt;"n/a",SUM(AC24:AF24),"n/a")</f>
        <v>0</v>
      </c>
      <c r="AO24" s="10"/>
      <c r="AP24" s="5"/>
    </row>
    <row r="25" spans="2:42" ht="12.75" customHeight="1" x14ac:dyDescent="0.3">
      <c r="B25" s="5"/>
      <c r="C25" s="16" t="str">
        <f>IF('QRY - ExportPupilNumbersbyYearG'!K4 ="","n/a",'QRY - ExportPupilNumbersbyYearG'!K4)</f>
        <v>Altwood Church of England School</v>
      </c>
      <c r="D25" s="36" t="str">
        <f>IF($C25="n/a","",'QRY - ExportPupilNumbersbyYearG'!E4)</f>
        <v>Maidenhead</v>
      </c>
      <c r="E25" s="36" t="str">
        <f>IF($C25="n/a","",'QRY - ExportPupilNumbersbyYearG'!F4)</f>
        <v>Central Maidenhead</v>
      </c>
      <c r="F25" s="36" t="str">
        <f>IF($C25="n/a","",'QRY - ExportPupilNumbersbyYearG'!G4)</f>
        <v>Tittle Row</v>
      </c>
      <c r="G25" s="36" t="str">
        <f>IF($C25="n/a","",'QRY - ExportPupilNumbersbyYearG'!I4)</f>
        <v>Secondary</v>
      </c>
      <c r="H25" s="36" t="str">
        <f>IF($C25="n/a","",'QRY - ExportPupilNumbersbyYearG'!H4)</f>
        <v>Two Tier</v>
      </c>
      <c r="I25" s="36" t="str">
        <f>IF($C25="n/a","",'QRY - ExportPupilNumbersbyYearG'!J4)</f>
        <v>Secondary</v>
      </c>
      <c r="J25" s="36" t="str">
        <f>IF($C25="n/a","",'QRY - ExportPupilNumbersbyYearG'!L4)</f>
        <v>Academy</v>
      </c>
      <c r="K25" s="42">
        <f>IF('QRY - ExportPupilNumbersbyYearG'!Q4="","",'QRY - ExportPupilNumbersbyYearG'!Q4)</f>
        <v>41153</v>
      </c>
      <c r="L25" s="36" t="str">
        <f>IF($C25="n/a","",'QRY - ExportPupilNumbersbyYearG'!M4)</f>
        <v>Church of England</v>
      </c>
      <c r="M25" s="78">
        <f>IF($C25&lt;&gt;"n/a",'QRY - ExportPupilNumbersbyYearG'!R4,"n/a")</f>
        <v>0</v>
      </c>
      <c r="N25" s="78">
        <f>IF($C25&lt;&gt;"n/a",'QRY - ExportPupilNumbersbyYearG'!S4,"n/a")</f>
        <v>0</v>
      </c>
      <c r="O25" s="78">
        <f>IF($C25&lt;&gt;"n/a",'QRY - ExportPupilNumbersbyYearG'!T4,"n/a")</f>
        <v>0</v>
      </c>
      <c r="P25" s="78">
        <f>IF($C25&lt;&gt;"n/a",'QRY - ExportPupilNumbersbyYearG'!U4,"n/a")</f>
        <v>0</v>
      </c>
      <c r="Q25" s="78">
        <f>IF($C25&lt;&gt;"n/a",'QRY - ExportPupilNumbersbyYearG'!V4,"n/a")</f>
        <v>0</v>
      </c>
      <c r="R25" s="74">
        <f>IF($C25&lt;&gt;"n/a",'QRY - ExportPupilNumbersbyYearG'!W4,"n/a")</f>
        <v>0</v>
      </c>
      <c r="S25" s="74">
        <f>IF($C25&lt;&gt;"n/a",'QRY - ExportPupilNumbersbyYearG'!X4,"n/a")</f>
        <v>0</v>
      </c>
      <c r="T25" s="20">
        <f>IF($C25&lt;&gt;"n/a",'QRY - ExportPupilNumbersbyYearG'!Y4,"n/a")</f>
        <v>0</v>
      </c>
      <c r="U25" s="20">
        <f>IF($C25&lt;&gt;"n/a",'QRY - ExportPupilNumbersbyYearG'!Z4,"n/a")</f>
        <v>0</v>
      </c>
      <c r="V25" s="20">
        <f>IF($C25&lt;&gt;"n/a",'QRY - ExportPupilNumbersbyYearG'!AA4,"n/a")</f>
        <v>0</v>
      </c>
      <c r="W25" s="20">
        <f>IF($C25&lt;&gt;"n/a",'QRY - ExportPupilNumbersbyYearG'!AB4,"n/a")</f>
        <v>0</v>
      </c>
      <c r="X25" s="22">
        <f>IF($C25&lt;&gt;"n/a",'QRY - ExportPupilNumbersbyYearG'!AC4,"n/a")</f>
        <v>127</v>
      </c>
      <c r="Y25" s="22">
        <f>IF($C25&lt;&gt;"n/a",'QRY - ExportPupilNumbersbyYearG'!AD4,"n/a")</f>
        <v>91</v>
      </c>
      <c r="Z25" s="22">
        <f>IF($C25&lt;&gt;"n/a",'QRY - ExportPupilNumbersbyYearG'!AE4,"n/a")</f>
        <v>58</v>
      </c>
      <c r="AA25" s="19">
        <f>IF($C25&lt;&gt;"n/a",'QRY - ExportPupilNumbersbyYearG'!AF4,"n/a")</f>
        <v>44</v>
      </c>
      <c r="AB25" s="19">
        <f>IF($C25&lt;&gt;"n/a",'QRY - ExportPupilNumbersbyYearG'!AG4,"n/a")</f>
        <v>53</v>
      </c>
      <c r="AC25" s="18">
        <f>IF($C25&lt;&gt;"n/a",'QRY - ExportPupilNumbersbyYearG'!AH4,"n/a")</f>
        <v>55</v>
      </c>
      <c r="AD25" s="18">
        <f>IF($C25&lt;&gt;"n/a",'QRY - ExportPupilNumbersbyYearG'!AI4,"n/a")</f>
        <v>50</v>
      </c>
      <c r="AE25" s="18">
        <f>IF($C25&lt;&gt;"n/a",'QRY - ExportPupilNumbersbyYearG'!AJ4,"n/a")</f>
        <v>12</v>
      </c>
      <c r="AF25" s="18">
        <f>IF($C25&lt;&gt;"n/a",'QRY - ExportPupilNumbersbyYearG'!AK4,"n/a")</f>
        <v>0</v>
      </c>
      <c r="AG25" s="21">
        <f t="shared" si="0"/>
        <v>490</v>
      </c>
      <c r="AH25" s="32">
        <f t="shared" si="1"/>
        <v>490</v>
      </c>
      <c r="AI25" s="81">
        <f t="shared" si="2"/>
        <v>0</v>
      </c>
      <c r="AJ25" s="31">
        <f t="shared" si="3"/>
        <v>0</v>
      </c>
      <c r="AK25" s="26">
        <f t="shared" si="4"/>
        <v>0</v>
      </c>
      <c r="AL25" s="24">
        <f t="shared" si="5"/>
        <v>276</v>
      </c>
      <c r="AM25" s="28">
        <f t="shared" si="6"/>
        <v>97</v>
      </c>
      <c r="AN25" s="30">
        <f t="shared" si="7"/>
        <v>117</v>
      </c>
      <c r="AO25" s="10"/>
      <c r="AP25" s="5"/>
    </row>
    <row r="26" spans="2:42" ht="12.75" customHeight="1" x14ac:dyDescent="0.3">
      <c r="B26" s="5"/>
      <c r="C26" s="16" t="str">
        <f>IF('QRY - ExportPupilNumbersbyYearG'!K5 ="","n/a",'QRY - ExportPupilNumbersbyYearG'!K5)</f>
        <v>Alwyn Infant School</v>
      </c>
      <c r="D26" s="36" t="str">
        <f>IF($C26="n/a","",'QRY - ExportPupilNumbersbyYearG'!E5)</f>
        <v>Maidenhead</v>
      </c>
      <c r="E26" s="36" t="str">
        <f>IF($C26="n/a","",'QRY - ExportPupilNumbersbyYearG'!F5)</f>
        <v>North West Maidenhead</v>
      </c>
      <c r="F26" s="36" t="str">
        <f>IF($C26="n/a","",'QRY - ExportPupilNumbersbyYearG'!G5)</f>
        <v>St Mark's</v>
      </c>
      <c r="G26" s="36" t="str">
        <f>IF($C26="n/a","",'QRY - ExportPupilNumbersbyYearG'!I5)</f>
        <v>Primary</v>
      </c>
      <c r="H26" s="36" t="str">
        <f>IF($C26="n/a","",'QRY - ExportPupilNumbersbyYearG'!H5)</f>
        <v>Two Tier</v>
      </c>
      <c r="I26" s="36" t="str">
        <f>IF($C26="n/a","",'QRY - ExportPupilNumbersbyYearG'!J5)</f>
        <v>Infants</v>
      </c>
      <c r="J26" s="36" t="str">
        <f>IF($C26="n/a","",'QRY - ExportPupilNumbersbyYearG'!L5)</f>
        <v>Community</v>
      </c>
      <c r="K26" s="42" t="str">
        <f>IF('QRY - ExportPupilNumbersbyYearG'!Q5="","",'QRY - ExportPupilNumbersbyYearG'!Q5)</f>
        <v/>
      </c>
      <c r="L26" s="36" t="str">
        <f>IF($C26="n/a","",'QRY - ExportPupilNumbersbyYearG'!M5)</f>
        <v>None</v>
      </c>
      <c r="M26" s="78">
        <f>IF($C26&lt;&gt;"n/a",'QRY - ExportPupilNumbersbyYearG'!R5,"n/a")</f>
        <v>0</v>
      </c>
      <c r="N26" s="78">
        <f>IF($C26&lt;&gt;"n/a",'QRY - ExportPupilNumbersbyYearG'!S5,"n/a")</f>
        <v>0</v>
      </c>
      <c r="O26" s="78">
        <f>IF($C26&lt;&gt;"n/a",'QRY - ExportPupilNumbersbyYearG'!T5,"n/a")</f>
        <v>0</v>
      </c>
      <c r="P26" s="78">
        <f>IF($C26&lt;&gt;"n/a",'QRY - ExportPupilNumbersbyYearG'!U5,"n/a")</f>
        <v>0</v>
      </c>
      <c r="Q26" s="78">
        <f>IF($C26&lt;&gt;"n/a",'QRY - ExportPupilNumbersbyYearG'!V5,"n/a")</f>
        <v>82</v>
      </c>
      <c r="R26" s="74">
        <f>IF($C26&lt;&gt;"n/a",'QRY - ExportPupilNumbersbyYearG'!W5,"n/a")</f>
        <v>81</v>
      </c>
      <c r="S26" s="74">
        <f>IF($C26&lt;&gt;"n/a",'QRY - ExportPupilNumbersbyYearG'!X5,"n/a")</f>
        <v>85</v>
      </c>
      <c r="T26" s="20">
        <f>IF($C26&lt;&gt;"n/a",'QRY - ExportPupilNumbersbyYearG'!Y5,"n/a")</f>
        <v>0</v>
      </c>
      <c r="U26" s="20">
        <f>IF($C26&lt;&gt;"n/a",'QRY - ExportPupilNumbersbyYearG'!Z5,"n/a")</f>
        <v>0</v>
      </c>
      <c r="V26" s="20">
        <f>IF($C26&lt;&gt;"n/a",'QRY - ExportPupilNumbersbyYearG'!AA5,"n/a")</f>
        <v>0</v>
      </c>
      <c r="W26" s="20">
        <f>IF($C26&lt;&gt;"n/a",'QRY - ExportPupilNumbersbyYearG'!AB5,"n/a")</f>
        <v>0</v>
      </c>
      <c r="X26" s="22">
        <f>IF($C26&lt;&gt;"n/a",'QRY - ExportPupilNumbersbyYearG'!AC5,"n/a")</f>
        <v>0</v>
      </c>
      <c r="Y26" s="22">
        <f>IF($C26&lt;&gt;"n/a",'QRY - ExportPupilNumbersbyYearG'!AD5,"n/a")</f>
        <v>0</v>
      </c>
      <c r="Z26" s="22">
        <f>IF($C26&lt;&gt;"n/a",'QRY - ExportPupilNumbersbyYearG'!AE5,"n/a")</f>
        <v>0</v>
      </c>
      <c r="AA26" s="19">
        <f>IF($C26&lt;&gt;"n/a",'QRY - ExportPupilNumbersbyYearG'!AF5,"n/a")</f>
        <v>0</v>
      </c>
      <c r="AB26" s="19">
        <f>IF($C26&lt;&gt;"n/a",'QRY - ExportPupilNumbersbyYearG'!AG5,"n/a")</f>
        <v>0</v>
      </c>
      <c r="AC26" s="18">
        <f>IF($C26&lt;&gt;"n/a",'QRY - ExportPupilNumbersbyYearG'!AH5,"n/a")</f>
        <v>0</v>
      </c>
      <c r="AD26" s="18">
        <f>IF($C26&lt;&gt;"n/a",'QRY - ExportPupilNumbersbyYearG'!AI5,"n/a")</f>
        <v>0</v>
      </c>
      <c r="AE26" s="18">
        <f>IF($C26&lt;&gt;"n/a",'QRY - ExportPupilNumbersbyYearG'!AJ5,"n/a")</f>
        <v>0</v>
      </c>
      <c r="AF26" s="18">
        <f>IF($C26&lt;&gt;"n/a",'QRY - ExportPupilNumbersbyYearG'!AK5,"n/a")</f>
        <v>0</v>
      </c>
      <c r="AG26" s="21">
        <f t="shared" si="0"/>
        <v>248</v>
      </c>
      <c r="AH26" s="32">
        <f t="shared" si="1"/>
        <v>248</v>
      </c>
      <c r="AI26" s="81">
        <f t="shared" si="2"/>
        <v>82</v>
      </c>
      <c r="AJ26" s="31">
        <f t="shared" si="3"/>
        <v>166</v>
      </c>
      <c r="AK26" s="26">
        <f t="shared" si="4"/>
        <v>0</v>
      </c>
      <c r="AL26" s="24">
        <f t="shared" si="5"/>
        <v>0</v>
      </c>
      <c r="AM26" s="28">
        <f t="shared" si="6"/>
        <v>0</v>
      </c>
      <c r="AN26" s="30">
        <f t="shared" si="7"/>
        <v>0</v>
      </c>
      <c r="AO26" s="10"/>
      <c r="AP26" s="5"/>
    </row>
    <row r="27" spans="2:42" ht="12.75" customHeight="1" x14ac:dyDescent="0.3">
      <c r="B27" s="5"/>
      <c r="C27" s="16" t="str">
        <f>IF('QRY - ExportPupilNumbersbyYearG'!K6 ="","n/a",'QRY - ExportPupilNumbersbyYearG'!K6)</f>
        <v>Bisham C of E Academy</v>
      </c>
      <c r="D27" s="36" t="str">
        <f>IF($C27="n/a","",'QRY - ExportPupilNumbersbyYearG'!E6)</f>
        <v>Maidenhead</v>
      </c>
      <c r="E27" s="36" t="str">
        <f>IF($C27="n/a","",'QRY - ExportPupilNumbersbyYearG'!F6)</f>
        <v>Bisham and Cookham</v>
      </c>
      <c r="F27" s="36" t="str">
        <f>IF($C27="n/a","",'QRY - ExportPupilNumbersbyYearG'!G6)</f>
        <v>Bisham</v>
      </c>
      <c r="G27" s="36" t="str">
        <f>IF($C27="n/a","",'QRY - ExportPupilNumbersbyYearG'!I6)</f>
        <v>Primary</v>
      </c>
      <c r="H27" s="36" t="str">
        <f>IF($C27="n/a","",'QRY - ExportPupilNumbersbyYearG'!H6)</f>
        <v>Two Tier</v>
      </c>
      <c r="I27" s="36" t="str">
        <f>IF($C27="n/a","",'QRY - ExportPupilNumbersbyYearG'!J6)</f>
        <v>JMI</v>
      </c>
      <c r="J27" s="36" t="str">
        <f>IF($C27="n/a","",'QRY - ExportPupilNumbersbyYearG'!L6)</f>
        <v>Academy</v>
      </c>
      <c r="K27" s="42">
        <f>IF('QRY - ExportPupilNumbersbyYearG'!Q6="","",'QRY - ExportPupilNumbersbyYearG'!Q6)</f>
        <v>42979</v>
      </c>
      <c r="L27" s="36" t="str">
        <f>IF($C27="n/a","",'QRY - ExportPupilNumbersbyYearG'!M6)</f>
        <v>Church of England</v>
      </c>
      <c r="M27" s="78">
        <f>IF($C27&lt;&gt;"n/a",'QRY - ExportPupilNumbersbyYearG'!R6,"n/a")</f>
        <v>0</v>
      </c>
      <c r="N27" s="78">
        <f>IF($C27&lt;&gt;"n/a",'QRY - ExportPupilNumbersbyYearG'!S6,"n/a")</f>
        <v>0</v>
      </c>
      <c r="O27" s="78">
        <f>IF($C27&lt;&gt;"n/a",'QRY - ExportPupilNumbersbyYearG'!T6,"n/a")</f>
        <v>0</v>
      </c>
      <c r="P27" s="78">
        <f>IF($C27&lt;&gt;"n/a",'QRY - ExportPupilNumbersbyYearG'!U6,"n/a")</f>
        <v>0</v>
      </c>
      <c r="Q27" s="78">
        <f>IF($C27&lt;&gt;"n/a",'QRY - ExportPupilNumbersbyYearG'!V6,"n/a")</f>
        <v>7</v>
      </c>
      <c r="R27" s="74">
        <f>IF($C27&lt;&gt;"n/a",'QRY - ExportPupilNumbersbyYearG'!W6,"n/a")</f>
        <v>10</v>
      </c>
      <c r="S27" s="74">
        <f>IF($C27&lt;&gt;"n/a",'QRY - ExportPupilNumbersbyYearG'!X6,"n/a")</f>
        <v>10</v>
      </c>
      <c r="T27" s="20">
        <f>IF($C27&lt;&gt;"n/a",'QRY - ExportPupilNumbersbyYearG'!Y6,"n/a")</f>
        <v>8</v>
      </c>
      <c r="U27" s="20">
        <f>IF($C27&lt;&gt;"n/a",'QRY - ExportPupilNumbersbyYearG'!Z6,"n/a")</f>
        <v>14</v>
      </c>
      <c r="V27" s="20">
        <f>IF($C27&lt;&gt;"n/a",'QRY - ExportPupilNumbersbyYearG'!AA6,"n/a")</f>
        <v>7</v>
      </c>
      <c r="W27" s="20">
        <f>IF($C27&lt;&gt;"n/a",'QRY - ExportPupilNumbersbyYearG'!AB6,"n/a")</f>
        <v>9</v>
      </c>
      <c r="X27" s="22">
        <f>IF($C27&lt;&gt;"n/a",'QRY - ExportPupilNumbersbyYearG'!AC6,"n/a")</f>
        <v>0</v>
      </c>
      <c r="Y27" s="22">
        <f>IF($C27&lt;&gt;"n/a",'QRY - ExportPupilNumbersbyYearG'!AD6,"n/a")</f>
        <v>0</v>
      </c>
      <c r="Z27" s="22">
        <f>IF($C27&lt;&gt;"n/a",'QRY - ExportPupilNumbersbyYearG'!AE6,"n/a")</f>
        <v>0</v>
      </c>
      <c r="AA27" s="19">
        <f>IF($C27&lt;&gt;"n/a",'QRY - ExportPupilNumbersbyYearG'!AF6,"n/a")</f>
        <v>0</v>
      </c>
      <c r="AB27" s="19">
        <f>IF($C27&lt;&gt;"n/a",'QRY - ExportPupilNumbersbyYearG'!AG6,"n/a")</f>
        <v>0</v>
      </c>
      <c r="AC27" s="18">
        <f>IF($C27&lt;&gt;"n/a",'QRY - ExportPupilNumbersbyYearG'!AH6,"n/a")</f>
        <v>0</v>
      </c>
      <c r="AD27" s="18">
        <f>IF($C27&lt;&gt;"n/a",'QRY - ExportPupilNumbersbyYearG'!AI6,"n/a")</f>
        <v>0</v>
      </c>
      <c r="AE27" s="18">
        <f>IF($C27&lt;&gt;"n/a",'QRY - ExportPupilNumbersbyYearG'!AJ6,"n/a")</f>
        <v>0</v>
      </c>
      <c r="AF27" s="18">
        <f>IF($C27&lt;&gt;"n/a",'QRY - ExportPupilNumbersbyYearG'!AK6,"n/a")</f>
        <v>0</v>
      </c>
      <c r="AG27" s="21">
        <f t="shared" si="0"/>
        <v>65</v>
      </c>
      <c r="AH27" s="32">
        <f t="shared" si="1"/>
        <v>65</v>
      </c>
      <c r="AI27" s="81">
        <f t="shared" si="2"/>
        <v>7</v>
      </c>
      <c r="AJ27" s="31">
        <f t="shared" si="3"/>
        <v>20</v>
      </c>
      <c r="AK27" s="26">
        <f t="shared" si="4"/>
        <v>38</v>
      </c>
      <c r="AL27" s="24">
        <f t="shared" si="5"/>
        <v>0</v>
      </c>
      <c r="AM27" s="28">
        <f t="shared" si="6"/>
        <v>0</v>
      </c>
      <c r="AN27" s="30">
        <f t="shared" si="7"/>
        <v>0</v>
      </c>
      <c r="AO27" s="10"/>
      <c r="AP27" s="5"/>
    </row>
    <row r="28" spans="2:42" ht="12.75" customHeight="1" x14ac:dyDescent="0.3">
      <c r="B28" s="5"/>
      <c r="C28" s="16" t="str">
        <f>IF('QRY - ExportPupilNumbersbyYearG'!K7 ="","n/a",'QRY - ExportPupilNumbersbyYearG'!K7)</f>
        <v>Boyne Hill C of E Infant and Nursery School</v>
      </c>
      <c r="D28" s="36" t="str">
        <f>IF($C28="n/a","",'QRY - ExportPupilNumbersbyYearG'!E7)</f>
        <v>Maidenhead</v>
      </c>
      <c r="E28" s="36" t="str">
        <f>IF($C28="n/a","",'QRY - ExportPupilNumbersbyYearG'!F7)</f>
        <v>Central Maidenhead</v>
      </c>
      <c r="F28" s="36" t="str">
        <f>IF($C28="n/a","",'QRY - ExportPupilNumbersbyYearG'!G7)</f>
        <v>Boyn Hill</v>
      </c>
      <c r="G28" s="36" t="str">
        <f>IF($C28="n/a","",'QRY - ExportPupilNumbersbyYearG'!I7)</f>
        <v>Primary</v>
      </c>
      <c r="H28" s="36" t="str">
        <f>IF($C28="n/a","",'QRY - ExportPupilNumbersbyYearG'!H7)</f>
        <v>Two Tier</v>
      </c>
      <c r="I28" s="36" t="str">
        <f>IF($C28="n/a","",'QRY - ExportPupilNumbersbyYearG'!J7)</f>
        <v>Infants</v>
      </c>
      <c r="J28" s="36" t="str">
        <f>IF($C28="n/a","",'QRY - ExportPupilNumbersbyYearG'!L7)</f>
        <v>Voluntary Controlled</v>
      </c>
      <c r="K28" s="42" t="str">
        <f>IF('QRY - ExportPupilNumbersbyYearG'!Q7="","",'QRY - ExportPupilNumbersbyYearG'!Q7)</f>
        <v/>
      </c>
      <c r="L28" s="36" t="str">
        <f>IF($C28="n/a","",'QRY - ExportPupilNumbersbyYearG'!M7)</f>
        <v>Church of England</v>
      </c>
      <c r="M28" s="78">
        <f>IF($C28&lt;&gt;"n/a",'QRY - ExportPupilNumbersbyYearG'!R7,"n/a")</f>
        <v>0</v>
      </c>
      <c r="N28" s="78">
        <f>IF($C28&lt;&gt;"n/a",'QRY - ExportPupilNumbersbyYearG'!S7,"n/a")</f>
        <v>0</v>
      </c>
      <c r="O28" s="78">
        <f>IF($C28&lt;&gt;"n/a",'QRY - ExportPupilNumbersbyYearG'!T7,"n/a")</f>
        <v>13</v>
      </c>
      <c r="P28" s="78">
        <f>IF($C28&lt;&gt;"n/a",'QRY - ExportPupilNumbersbyYearG'!U7,"n/a")</f>
        <v>44</v>
      </c>
      <c r="Q28" s="78">
        <f>IF($C28&lt;&gt;"n/a",'QRY - ExportPupilNumbersbyYearG'!V7,"n/a")</f>
        <v>60</v>
      </c>
      <c r="R28" s="74">
        <f>IF($C28&lt;&gt;"n/a",'QRY - ExportPupilNumbersbyYearG'!W7,"n/a")</f>
        <v>57</v>
      </c>
      <c r="S28" s="74">
        <f>IF($C28&lt;&gt;"n/a",'QRY - ExportPupilNumbersbyYearG'!X7,"n/a")</f>
        <v>58</v>
      </c>
      <c r="T28" s="20">
        <f>IF($C28&lt;&gt;"n/a",'QRY - ExportPupilNumbersbyYearG'!Y7,"n/a")</f>
        <v>0</v>
      </c>
      <c r="U28" s="20">
        <f>IF($C28&lt;&gt;"n/a",'QRY - ExportPupilNumbersbyYearG'!Z7,"n/a")</f>
        <v>0</v>
      </c>
      <c r="V28" s="20">
        <f>IF($C28&lt;&gt;"n/a",'QRY - ExportPupilNumbersbyYearG'!AA7,"n/a")</f>
        <v>0</v>
      </c>
      <c r="W28" s="20">
        <f>IF($C28&lt;&gt;"n/a",'QRY - ExportPupilNumbersbyYearG'!AB7,"n/a")</f>
        <v>0</v>
      </c>
      <c r="X28" s="22">
        <f>IF($C28&lt;&gt;"n/a",'QRY - ExportPupilNumbersbyYearG'!AC7,"n/a")</f>
        <v>0</v>
      </c>
      <c r="Y28" s="22">
        <f>IF($C28&lt;&gt;"n/a",'QRY - ExportPupilNumbersbyYearG'!AD7,"n/a")</f>
        <v>0</v>
      </c>
      <c r="Z28" s="22">
        <f>IF($C28&lt;&gt;"n/a",'QRY - ExportPupilNumbersbyYearG'!AE7,"n/a")</f>
        <v>0</v>
      </c>
      <c r="AA28" s="19">
        <f>IF($C28&lt;&gt;"n/a",'QRY - ExportPupilNumbersbyYearG'!AF7,"n/a")</f>
        <v>0</v>
      </c>
      <c r="AB28" s="19">
        <f>IF($C28&lt;&gt;"n/a",'QRY - ExportPupilNumbersbyYearG'!AG7,"n/a")</f>
        <v>0</v>
      </c>
      <c r="AC28" s="18">
        <f>IF($C28&lt;&gt;"n/a",'QRY - ExportPupilNumbersbyYearG'!AH7,"n/a")</f>
        <v>0</v>
      </c>
      <c r="AD28" s="18">
        <f>IF($C28&lt;&gt;"n/a",'QRY - ExportPupilNumbersbyYearG'!AI7,"n/a")</f>
        <v>0</v>
      </c>
      <c r="AE28" s="18">
        <f>IF($C28&lt;&gt;"n/a",'QRY - ExportPupilNumbersbyYearG'!AJ7,"n/a")</f>
        <v>0</v>
      </c>
      <c r="AF28" s="18">
        <f>IF($C28&lt;&gt;"n/a",'QRY - ExportPupilNumbersbyYearG'!AK7,"n/a")</f>
        <v>0</v>
      </c>
      <c r="AG28" s="21">
        <f t="shared" si="0"/>
        <v>175</v>
      </c>
      <c r="AH28" s="32">
        <f t="shared" si="1"/>
        <v>232</v>
      </c>
      <c r="AI28" s="81">
        <f t="shared" si="2"/>
        <v>117</v>
      </c>
      <c r="AJ28" s="31">
        <f t="shared" si="3"/>
        <v>115</v>
      </c>
      <c r="AK28" s="26">
        <f t="shared" si="4"/>
        <v>0</v>
      </c>
      <c r="AL28" s="24">
        <f t="shared" si="5"/>
        <v>0</v>
      </c>
      <c r="AM28" s="28">
        <f t="shared" si="6"/>
        <v>0</v>
      </c>
      <c r="AN28" s="30">
        <f t="shared" si="7"/>
        <v>0</v>
      </c>
      <c r="AO28" s="10"/>
      <c r="AP28" s="5"/>
    </row>
    <row r="29" spans="2:42" ht="12.75" customHeight="1" x14ac:dyDescent="0.3">
      <c r="B29" s="5"/>
      <c r="C29" s="16" t="str">
        <f>IF('QRY - ExportPupilNumbersbyYearG'!K8 ="","n/a",'QRY - ExportPupilNumbersbyYearG'!K8)</f>
        <v>Braywick Court School</v>
      </c>
      <c r="D29" s="36" t="str">
        <f>IF($C29="n/a","",'QRY - ExportPupilNumbersbyYearG'!E8)</f>
        <v>Maidenhead</v>
      </c>
      <c r="E29" s="36" t="str">
        <f>IF($C29="n/a","",'QRY - ExportPupilNumbersbyYearG'!F8)</f>
        <v>South East Maidenhead</v>
      </c>
      <c r="F29" s="36" t="str">
        <f>IF($C29="n/a","",'QRY - ExportPupilNumbersbyYearG'!G8)</f>
        <v>Bray</v>
      </c>
      <c r="G29" s="36" t="str">
        <f>IF($C29="n/a","",'QRY - ExportPupilNumbersbyYearG'!I8)</f>
        <v>Primary</v>
      </c>
      <c r="H29" s="36" t="str">
        <f>IF($C29="n/a","",'QRY - ExportPupilNumbersbyYearG'!H8)</f>
        <v>Two Tier</v>
      </c>
      <c r="I29" s="36" t="str">
        <f>IF($C29="n/a","",'QRY - ExportPupilNumbersbyYearG'!J8)</f>
        <v>JMI</v>
      </c>
      <c r="J29" s="36" t="str">
        <f>IF($C29="n/a","",'QRY - ExportPupilNumbersbyYearG'!L8)</f>
        <v>Free School</v>
      </c>
      <c r="K29" s="42" t="str">
        <f>IF('QRY - ExportPupilNumbersbyYearG'!Q8="","",'QRY - ExportPupilNumbersbyYearG'!Q8)</f>
        <v/>
      </c>
      <c r="L29" s="36" t="str">
        <f>IF($C29="n/a","",'QRY - ExportPupilNumbersbyYearG'!M8)</f>
        <v>None</v>
      </c>
      <c r="M29" s="78">
        <f>IF($C29&lt;&gt;"n/a",'QRY - ExportPupilNumbersbyYearG'!R8,"n/a")</f>
        <v>0</v>
      </c>
      <c r="N29" s="78">
        <f>IF($C29&lt;&gt;"n/a",'QRY - ExportPupilNumbersbyYearG'!S8,"n/a")</f>
        <v>0</v>
      </c>
      <c r="O29" s="78">
        <f>IF($C29&lt;&gt;"n/a",'QRY - ExportPupilNumbersbyYearG'!T8,"n/a")</f>
        <v>0</v>
      </c>
      <c r="P29" s="78">
        <f>IF($C29&lt;&gt;"n/a",'QRY - ExportPupilNumbersbyYearG'!U8,"n/a")</f>
        <v>35</v>
      </c>
      <c r="Q29" s="78">
        <f>IF($C29&lt;&gt;"n/a",'QRY - ExportPupilNumbersbyYearG'!V8,"n/a")</f>
        <v>30</v>
      </c>
      <c r="R29" s="74">
        <f>IF($C29&lt;&gt;"n/a",'QRY - ExportPupilNumbersbyYearG'!W8,"n/a")</f>
        <v>30</v>
      </c>
      <c r="S29" s="74">
        <f>IF($C29&lt;&gt;"n/a",'QRY - ExportPupilNumbersbyYearG'!X8,"n/a")</f>
        <v>30</v>
      </c>
      <c r="T29" s="20">
        <f>IF($C29&lt;&gt;"n/a",'QRY - ExportPupilNumbersbyYearG'!Y8,"n/a")</f>
        <v>30</v>
      </c>
      <c r="U29" s="20">
        <f>IF($C29&lt;&gt;"n/a",'QRY - ExportPupilNumbersbyYearG'!Z8,"n/a")</f>
        <v>31</v>
      </c>
      <c r="V29" s="20">
        <f>IF($C29&lt;&gt;"n/a",'QRY - ExportPupilNumbersbyYearG'!AA8,"n/a")</f>
        <v>30</v>
      </c>
      <c r="W29" s="20">
        <f>IF($C29&lt;&gt;"n/a",'QRY - ExportPupilNumbersbyYearG'!AB8,"n/a")</f>
        <v>30</v>
      </c>
      <c r="X29" s="22">
        <f>IF($C29&lt;&gt;"n/a",'QRY - ExportPupilNumbersbyYearG'!AC8,"n/a")</f>
        <v>0</v>
      </c>
      <c r="Y29" s="22">
        <f>IF($C29&lt;&gt;"n/a",'QRY - ExportPupilNumbersbyYearG'!AD8,"n/a")</f>
        <v>0</v>
      </c>
      <c r="Z29" s="22">
        <f>IF($C29&lt;&gt;"n/a",'QRY - ExportPupilNumbersbyYearG'!AE8,"n/a")</f>
        <v>0</v>
      </c>
      <c r="AA29" s="19">
        <f>IF($C29&lt;&gt;"n/a",'QRY - ExportPupilNumbersbyYearG'!AF8,"n/a")</f>
        <v>0</v>
      </c>
      <c r="AB29" s="19">
        <f>IF($C29&lt;&gt;"n/a",'QRY - ExportPupilNumbersbyYearG'!AG8,"n/a")</f>
        <v>0</v>
      </c>
      <c r="AC29" s="18">
        <f>IF($C29&lt;&gt;"n/a",'QRY - ExportPupilNumbersbyYearG'!AH8,"n/a")</f>
        <v>0</v>
      </c>
      <c r="AD29" s="18">
        <f>IF($C29&lt;&gt;"n/a",'QRY - ExportPupilNumbersbyYearG'!AI8,"n/a")</f>
        <v>0</v>
      </c>
      <c r="AE29" s="18">
        <f>IF($C29&lt;&gt;"n/a",'QRY - ExportPupilNumbersbyYearG'!AJ8,"n/a")</f>
        <v>0</v>
      </c>
      <c r="AF29" s="18">
        <f>IF($C29&lt;&gt;"n/a",'QRY - ExportPupilNumbersbyYearG'!AK8,"n/a")</f>
        <v>0</v>
      </c>
      <c r="AG29" s="21">
        <f t="shared" si="0"/>
        <v>211</v>
      </c>
      <c r="AH29" s="32">
        <f t="shared" si="1"/>
        <v>246</v>
      </c>
      <c r="AI29" s="81">
        <f t="shared" si="2"/>
        <v>65</v>
      </c>
      <c r="AJ29" s="31">
        <f t="shared" si="3"/>
        <v>60</v>
      </c>
      <c r="AK29" s="26">
        <f t="shared" si="4"/>
        <v>121</v>
      </c>
      <c r="AL29" s="24">
        <f t="shared" si="5"/>
        <v>0</v>
      </c>
      <c r="AM29" s="28">
        <f t="shared" si="6"/>
        <v>0</v>
      </c>
      <c r="AN29" s="30">
        <f t="shared" si="7"/>
        <v>0</v>
      </c>
      <c r="AO29" s="10"/>
      <c r="AP29" s="5"/>
    </row>
    <row r="30" spans="2:42" ht="12.75" customHeight="1" x14ac:dyDescent="0.3">
      <c r="B30" s="5"/>
      <c r="C30" s="16" t="str">
        <f>IF('QRY - ExportPupilNumbersbyYearG'!K9 ="","n/a",'QRY - ExportPupilNumbersbyYearG'!K9)</f>
        <v>Braywood C of E First School</v>
      </c>
      <c r="D30" s="36" t="str">
        <f>IF($C30="n/a","",'QRY - ExportPupilNumbersbyYearG'!E9)</f>
        <v>Windsor</v>
      </c>
      <c r="E30" s="36" t="str">
        <f>IF($C30="n/a","",'QRY - ExportPupilNumbersbyYearG'!F9)</f>
        <v>Windsor Villages</v>
      </c>
      <c r="F30" s="36" t="str">
        <f>IF($C30="n/a","",'QRY - ExportPupilNumbersbyYearG'!G9)</f>
        <v>Fifield</v>
      </c>
      <c r="G30" s="36" t="str">
        <f>IF($C30="n/a","",'QRY - ExportPupilNumbersbyYearG'!I9)</f>
        <v>Primary</v>
      </c>
      <c r="H30" s="36" t="str">
        <f>IF($C30="n/a","",'QRY - ExportPupilNumbersbyYearG'!H9)</f>
        <v>Three Tier</v>
      </c>
      <c r="I30" s="36" t="str">
        <f>IF($C30="n/a","",'QRY - ExportPupilNumbersbyYearG'!J9)</f>
        <v>First</v>
      </c>
      <c r="J30" s="36" t="str">
        <f>IF($C30="n/a","",'QRY - ExportPupilNumbersbyYearG'!L9)</f>
        <v>Voluntary Controlled</v>
      </c>
      <c r="K30" s="42" t="str">
        <f>IF('QRY - ExportPupilNumbersbyYearG'!Q9="","",'QRY - ExportPupilNumbersbyYearG'!Q9)</f>
        <v/>
      </c>
      <c r="L30" s="36" t="str">
        <f>IF($C30="n/a","",'QRY - ExportPupilNumbersbyYearG'!M9)</f>
        <v>Church of England</v>
      </c>
      <c r="M30" s="78">
        <f>IF($C30&lt;&gt;"n/a",'QRY - ExportPupilNumbersbyYearG'!R9,"n/a")</f>
        <v>0</v>
      </c>
      <c r="N30" s="78">
        <f>IF($C30&lt;&gt;"n/a",'QRY - ExportPupilNumbersbyYearG'!S9,"n/a")</f>
        <v>0</v>
      </c>
      <c r="O30" s="78">
        <f>IF($C30&lt;&gt;"n/a",'QRY - ExportPupilNumbersbyYearG'!T9,"n/a")</f>
        <v>0</v>
      </c>
      <c r="P30" s="78">
        <f>IF($C30&lt;&gt;"n/a",'QRY - ExportPupilNumbersbyYearG'!U9,"n/a")</f>
        <v>0</v>
      </c>
      <c r="Q30" s="78">
        <f>IF($C30&lt;&gt;"n/a",'QRY - ExportPupilNumbersbyYearG'!V9,"n/a")</f>
        <v>29</v>
      </c>
      <c r="R30" s="74">
        <f>IF($C30&lt;&gt;"n/a",'QRY - ExportPupilNumbersbyYearG'!W9,"n/a")</f>
        <v>30</v>
      </c>
      <c r="S30" s="74">
        <f>IF($C30&lt;&gt;"n/a",'QRY - ExportPupilNumbersbyYearG'!X9,"n/a")</f>
        <v>26</v>
      </c>
      <c r="T30" s="20">
        <f>IF($C30&lt;&gt;"n/a",'QRY - ExportPupilNumbersbyYearG'!Y9,"n/a")</f>
        <v>21</v>
      </c>
      <c r="U30" s="20">
        <f>IF($C30&lt;&gt;"n/a",'QRY - ExportPupilNumbersbyYearG'!Z9,"n/a")</f>
        <v>22</v>
      </c>
      <c r="V30" s="20">
        <f>IF($C30&lt;&gt;"n/a",'QRY - ExportPupilNumbersbyYearG'!AA9,"n/a")</f>
        <v>0</v>
      </c>
      <c r="W30" s="20">
        <f>IF($C30&lt;&gt;"n/a",'QRY - ExportPupilNumbersbyYearG'!AB9,"n/a")</f>
        <v>0</v>
      </c>
      <c r="X30" s="22">
        <f>IF($C30&lt;&gt;"n/a",'QRY - ExportPupilNumbersbyYearG'!AC9,"n/a")</f>
        <v>0</v>
      </c>
      <c r="Y30" s="22">
        <f>IF($C30&lt;&gt;"n/a",'QRY - ExportPupilNumbersbyYearG'!AD9,"n/a")</f>
        <v>0</v>
      </c>
      <c r="Z30" s="22">
        <f>IF($C30&lt;&gt;"n/a",'QRY - ExportPupilNumbersbyYearG'!AE9,"n/a")</f>
        <v>0</v>
      </c>
      <c r="AA30" s="19">
        <f>IF($C30&lt;&gt;"n/a",'QRY - ExportPupilNumbersbyYearG'!AF9,"n/a")</f>
        <v>0</v>
      </c>
      <c r="AB30" s="19">
        <f>IF($C30&lt;&gt;"n/a",'QRY - ExportPupilNumbersbyYearG'!AG9,"n/a")</f>
        <v>0</v>
      </c>
      <c r="AC30" s="18">
        <f>IF($C30&lt;&gt;"n/a",'QRY - ExportPupilNumbersbyYearG'!AH9,"n/a")</f>
        <v>0</v>
      </c>
      <c r="AD30" s="18">
        <f>IF($C30&lt;&gt;"n/a",'QRY - ExportPupilNumbersbyYearG'!AI9,"n/a")</f>
        <v>0</v>
      </c>
      <c r="AE30" s="18">
        <f>IF($C30&lt;&gt;"n/a",'QRY - ExportPupilNumbersbyYearG'!AJ9,"n/a")</f>
        <v>0</v>
      </c>
      <c r="AF30" s="18">
        <f>IF($C30&lt;&gt;"n/a",'QRY - ExportPupilNumbersbyYearG'!AK9,"n/a")</f>
        <v>0</v>
      </c>
      <c r="AG30" s="21">
        <f t="shared" si="0"/>
        <v>128</v>
      </c>
      <c r="AH30" s="32">
        <f t="shared" si="1"/>
        <v>128</v>
      </c>
      <c r="AI30" s="81">
        <f t="shared" si="2"/>
        <v>29</v>
      </c>
      <c r="AJ30" s="31">
        <f t="shared" si="3"/>
        <v>56</v>
      </c>
      <c r="AK30" s="26">
        <f t="shared" si="4"/>
        <v>43</v>
      </c>
      <c r="AL30" s="24">
        <f t="shared" si="5"/>
        <v>0</v>
      </c>
      <c r="AM30" s="28">
        <f t="shared" si="6"/>
        <v>0</v>
      </c>
      <c r="AN30" s="30">
        <f t="shared" si="7"/>
        <v>0</v>
      </c>
      <c r="AO30" s="10"/>
      <c r="AP30" s="5"/>
    </row>
    <row r="31" spans="2:42" ht="12.75" customHeight="1" x14ac:dyDescent="0.3">
      <c r="B31" s="5"/>
      <c r="C31" s="16" t="str">
        <f>IF('QRY - ExportPupilNumbersbyYearG'!K10 ="","n/a",'QRY - ExportPupilNumbersbyYearG'!K10)</f>
        <v>Burchetts Green CE Infant School</v>
      </c>
      <c r="D31" s="36" t="str">
        <f>IF($C31="n/a","",'QRY - ExportPupilNumbersbyYearG'!E10)</f>
        <v>Maidenhead</v>
      </c>
      <c r="E31" s="36" t="str">
        <f>IF($C31="n/a","",'QRY - ExportPupilNumbersbyYearG'!F10)</f>
        <v>Maidenhead Villages</v>
      </c>
      <c r="F31" s="36" t="str">
        <f>IF($C31="n/a","",'QRY - ExportPupilNumbersbyYearG'!G10)</f>
        <v>Burchett's Green</v>
      </c>
      <c r="G31" s="36" t="str">
        <f>IF($C31="n/a","",'QRY - ExportPupilNumbersbyYearG'!I10)</f>
        <v>Primary</v>
      </c>
      <c r="H31" s="36" t="str">
        <f>IF($C31="n/a","",'QRY - ExportPupilNumbersbyYearG'!H10)</f>
        <v>Two Tier</v>
      </c>
      <c r="I31" s="36" t="str">
        <f>IF($C31="n/a","",'QRY - ExportPupilNumbersbyYearG'!J10)</f>
        <v>Infants</v>
      </c>
      <c r="J31" s="36" t="str">
        <f>IF($C31="n/a","",'QRY - ExportPupilNumbersbyYearG'!L10)</f>
        <v>Academy</v>
      </c>
      <c r="K31" s="42">
        <f>IF('QRY - ExportPupilNumbersbyYearG'!Q10="","",'QRY - ExportPupilNumbersbyYearG'!Q10)</f>
        <v>41974</v>
      </c>
      <c r="L31" s="36" t="str">
        <f>IF($C31="n/a","",'QRY - ExportPupilNumbersbyYearG'!M10)</f>
        <v>Church of England</v>
      </c>
      <c r="M31" s="78">
        <f>IF($C31&lt;&gt;"n/a",'QRY - ExportPupilNumbersbyYearG'!R10,"n/a")</f>
        <v>0</v>
      </c>
      <c r="N31" s="78">
        <f>IF($C31&lt;&gt;"n/a",'QRY - ExportPupilNumbersbyYearG'!S10,"n/a")</f>
        <v>0</v>
      </c>
      <c r="O31" s="78">
        <f>IF($C31&lt;&gt;"n/a",'QRY - ExportPupilNumbersbyYearG'!T10,"n/a")</f>
        <v>0</v>
      </c>
      <c r="P31" s="78">
        <f>IF($C31&lt;&gt;"n/a",'QRY - ExportPupilNumbersbyYearG'!U10,"n/a")</f>
        <v>0</v>
      </c>
      <c r="Q31" s="78">
        <f>IF($C31&lt;&gt;"n/a",'QRY - ExportPupilNumbersbyYearG'!V10,"n/a")</f>
        <v>22</v>
      </c>
      <c r="R31" s="74">
        <f>IF($C31&lt;&gt;"n/a",'QRY - ExportPupilNumbersbyYearG'!W10,"n/a")</f>
        <v>24</v>
      </c>
      <c r="S31" s="74">
        <f>IF($C31&lt;&gt;"n/a",'QRY - ExportPupilNumbersbyYearG'!X10,"n/a")</f>
        <v>24</v>
      </c>
      <c r="T31" s="20">
        <f>IF($C31&lt;&gt;"n/a",'QRY - ExportPupilNumbersbyYearG'!Y10,"n/a")</f>
        <v>0</v>
      </c>
      <c r="U31" s="20">
        <f>IF($C31&lt;&gt;"n/a",'QRY - ExportPupilNumbersbyYearG'!Z10,"n/a")</f>
        <v>0</v>
      </c>
      <c r="V31" s="20">
        <f>IF($C31&lt;&gt;"n/a",'QRY - ExportPupilNumbersbyYearG'!AA10,"n/a")</f>
        <v>0</v>
      </c>
      <c r="W31" s="20">
        <f>IF($C31&lt;&gt;"n/a",'QRY - ExportPupilNumbersbyYearG'!AB10,"n/a")</f>
        <v>0</v>
      </c>
      <c r="X31" s="22">
        <f>IF($C31&lt;&gt;"n/a",'QRY - ExportPupilNumbersbyYearG'!AC10,"n/a")</f>
        <v>0</v>
      </c>
      <c r="Y31" s="22">
        <f>IF($C31&lt;&gt;"n/a",'QRY - ExportPupilNumbersbyYearG'!AD10,"n/a")</f>
        <v>0</v>
      </c>
      <c r="Z31" s="22">
        <f>IF($C31&lt;&gt;"n/a",'QRY - ExportPupilNumbersbyYearG'!AE10,"n/a")</f>
        <v>0</v>
      </c>
      <c r="AA31" s="19">
        <f>IF($C31&lt;&gt;"n/a",'QRY - ExportPupilNumbersbyYearG'!AF10,"n/a")</f>
        <v>0</v>
      </c>
      <c r="AB31" s="19">
        <f>IF($C31&lt;&gt;"n/a",'QRY - ExportPupilNumbersbyYearG'!AG10,"n/a")</f>
        <v>0</v>
      </c>
      <c r="AC31" s="18">
        <f>IF($C31&lt;&gt;"n/a",'QRY - ExportPupilNumbersbyYearG'!AH10,"n/a")</f>
        <v>0</v>
      </c>
      <c r="AD31" s="18">
        <f>IF($C31&lt;&gt;"n/a",'QRY - ExportPupilNumbersbyYearG'!AI10,"n/a")</f>
        <v>0</v>
      </c>
      <c r="AE31" s="18">
        <f>IF($C31&lt;&gt;"n/a",'QRY - ExportPupilNumbersbyYearG'!AJ10,"n/a")</f>
        <v>0</v>
      </c>
      <c r="AF31" s="18">
        <f>IF($C31&lt;&gt;"n/a",'QRY - ExportPupilNumbersbyYearG'!AK10,"n/a")</f>
        <v>0</v>
      </c>
      <c r="AG31" s="21">
        <f t="shared" si="0"/>
        <v>70</v>
      </c>
      <c r="AH31" s="32">
        <f t="shared" si="1"/>
        <v>70</v>
      </c>
      <c r="AI31" s="81">
        <f t="shared" si="2"/>
        <v>22</v>
      </c>
      <c r="AJ31" s="31">
        <f t="shared" si="3"/>
        <v>48</v>
      </c>
      <c r="AK31" s="26">
        <f t="shared" si="4"/>
        <v>0</v>
      </c>
      <c r="AL31" s="24">
        <f t="shared" si="5"/>
        <v>0</v>
      </c>
      <c r="AM31" s="28">
        <f t="shared" si="6"/>
        <v>0</v>
      </c>
      <c r="AN31" s="30">
        <f t="shared" si="7"/>
        <v>0</v>
      </c>
      <c r="AO31" s="10"/>
      <c r="AP31" s="5"/>
    </row>
    <row r="32" spans="2:42" ht="12.75" customHeight="1" x14ac:dyDescent="0.3">
      <c r="B32" s="5"/>
      <c r="C32" s="16" t="str">
        <f>IF('QRY - ExportPupilNumbersbyYearG'!K11 ="","n/a",'QRY - ExportPupilNumbersbyYearG'!K11)</f>
        <v>Charters School</v>
      </c>
      <c r="D32" s="36" t="str">
        <f>IF($C32="n/a","",'QRY - ExportPupilNumbersbyYearG'!E11)</f>
        <v>Ascot</v>
      </c>
      <c r="E32" s="36" t="str">
        <f>IF($C32="n/a","",'QRY - ExportPupilNumbersbyYearG'!F11)</f>
        <v>Ascot</v>
      </c>
      <c r="F32" s="36" t="str">
        <f>IF($C32="n/a","",'QRY - ExportPupilNumbersbyYearG'!G11)</f>
        <v>South Sunningdale</v>
      </c>
      <c r="G32" s="36" t="str">
        <f>IF($C32="n/a","",'QRY - ExportPupilNumbersbyYearG'!I11)</f>
        <v>Secondary</v>
      </c>
      <c r="H32" s="36" t="str">
        <f>IF($C32="n/a","",'QRY - ExportPupilNumbersbyYearG'!H11)</f>
        <v>Two Tier</v>
      </c>
      <c r="I32" s="36" t="str">
        <f>IF($C32="n/a","",'QRY - ExportPupilNumbersbyYearG'!J11)</f>
        <v>Secondary</v>
      </c>
      <c r="J32" s="36" t="str">
        <f>IF($C32="n/a","",'QRY - ExportPupilNumbersbyYearG'!L11)</f>
        <v>Academy</v>
      </c>
      <c r="K32" s="42">
        <f>IF('QRY - ExportPupilNumbersbyYearG'!Q11="","",'QRY - ExportPupilNumbersbyYearG'!Q11)</f>
        <v>41183</v>
      </c>
      <c r="L32" s="36" t="str">
        <f>IF($C32="n/a","",'QRY - ExportPupilNumbersbyYearG'!M11)</f>
        <v>None</v>
      </c>
      <c r="M32" s="78">
        <f>IF($C32&lt;&gt;"n/a",'QRY - ExportPupilNumbersbyYearG'!R11,"n/a")</f>
        <v>0</v>
      </c>
      <c r="N32" s="78">
        <f>IF($C32&lt;&gt;"n/a",'QRY - ExportPupilNumbersbyYearG'!S11,"n/a")</f>
        <v>0</v>
      </c>
      <c r="O32" s="78">
        <f>IF($C32&lt;&gt;"n/a",'QRY - ExportPupilNumbersbyYearG'!T11,"n/a")</f>
        <v>0</v>
      </c>
      <c r="P32" s="78">
        <f>IF($C32&lt;&gt;"n/a",'QRY - ExportPupilNumbersbyYearG'!U11,"n/a")</f>
        <v>0</v>
      </c>
      <c r="Q32" s="78">
        <f>IF($C32&lt;&gt;"n/a",'QRY - ExportPupilNumbersbyYearG'!V11,"n/a")</f>
        <v>0</v>
      </c>
      <c r="R32" s="74">
        <f>IF($C32&lt;&gt;"n/a",'QRY - ExportPupilNumbersbyYearG'!W11,"n/a")</f>
        <v>0</v>
      </c>
      <c r="S32" s="74">
        <f>IF($C32&lt;&gt;"n/a",'QRY - ExportPupilNumbersbyYearG'!X11,"n/a")</f>
        <v>0</v>
      </c>
      <c r="T32" s="20">
        <f>IF($C32&lt;&gt;"n/a",'QRY - ExportPupilNumbersbyYearG'!Y11,"n/a")</f>
        <v>0</v>
      </c>
      <c r="U32" s="20">
        <f>IF($C32&lt;&gt;"n/a",'QRY - ExportPupilNumbersbyYearG'!Z11,"n/a")</f>
        <v>0</v>
      </c>
      <c r="V32" s="20">
        <f>IF($C32&lt;&gt;"n/a",'QRY - ExportPupilNumbersbyYearG'!AA11,"n/a")</f>
        <v>0</v>
      </c>
      <c r="W32" s="20">
        <f>IF($C32&lt;&gt;"n/a",'QRY - ExportPupilNumbersbyYearG'!AB11,"n/a")</f>
        <v>0</v>
      </c>
      <c r="X32" s="22">
        <f>IF($C32&lt;&gt;"n/a",'QRY - ExportPupilNumbersbyYearG'!AC11,"n/a")</f>
        <v>270</v>
      </c>
      <c r="Y32" s="22">
        <f>IF($C32&lt;&gt;"n/a",'QRY - ExportPupilNumbersbyYearG'!AD11,"n/a")</f>
        <v>304</v>
      </c>
      <c r="Z32" s="22">
        <f>IF($C32&lt;&gt;"n/a",'QRY - ExportPupilNumbersbyYearG'!AE11,"n/a")</f>
        <v>270</v>
      </c>
      <c r="AA32" s="19">
        <f>IF($C32&lt;&gt;"n/a",'QRY - ExportPupilNumbersbyYearG'!AF11,"n/a")</f>
        <v>274</v>
      </c>
      <c r="AB32" s="19">
        <f>IF($C32&lt;&gt;"n/a",'QRY - ExportPupilNumbersbyYearG'!AG11,"n/a")</f>
        <v>240</v>
      </c>
      <c r="AC32" s="18">
        <f>IF($C32&lt;&gt;"n/a",'QRY - ExportPupilNumbersbyYearG'!AH11,"n/a")</f>
        <v>197</v>
      </c>
      <c r="AD32" s="18">
        <f>IF($C32&lt;&gt;"n/a",'QRY - ExportPupilNumbersbyYearG'!AI11,"n/a")</f>
        <v>181</v>
      </c>
      <c r="AE32" s="18">
        <f>IF($C32&lt;&gt;"n/a",'QRY - ExportPupilNumbersbyYearG'!AJ11,"n/a")</f>
        <v>0</v>
      </c>
      <c r="AF32" s="18">
        <f>IF($C32&lt;&gt;"n/a",'QRY - ExportPupilNumbersbyYearG'!AK11,"n/a")</f>
        <v>0</v>
      </c>
      <c r="AG32" s="21">
        <f t="shared" si="0"/>
        <v>1736</v>
      </c>
      <c r="AH32" s="32">
        <f t="shared" si="1"/>
        <v>1736</v>
      </c>
      <c r="AI32" s="81">
        <f t="shared" si="2"/>
        <v>0</v>
      </c>
      <c r="AJ32" s="31">
        <f t="shared" si="3"/>
        <v>0</v>
      </c>
      <c r="AK32" s="26">
        <f t="shared" si="4"/>
        <v>0</v>
      </c>
      <c r="AL32" s="24">
        <f t="shared" si="5"/>
        <v>844</v>
      </c>
      <c r="AM32" s="28">
        <f t="shared" si="6"/>
        <v>514</v>
      </c>
      <c r="AN32" s="30">
        <f t="shared" si="7"/>
        <v>378</v>
      </c>
      <c r="AO32" s="10"/>
      <c r="AP32" s="5"/>
    </row>
    <row r="33" spans="1:46" ht="12.75" customHeight="1" x14ac:dyDescent="0.3">
      <c r="B33" s="5"/>
      <c r="C33" s="16" t="str">
        <f>IF('QRY - ExportPupilNumbersbyYearG'!K12 ="","n/a",'QRY - ExportPupilNumbersbyYearG'!K12)</f>
        <v>Cheapside CE Primary School</v>
      </c>
      <c r="D33" s="36" t="str">
        <f>IF($C33="n/a","",'QRY - ExportPupilNumbersbyYearG'!E12)</f>
        <v>Ascot</v>
      </c>
      <c r="E33" s="36" t="str">
        <f>IF($C33="n/a","",'QRY - ExportPupilNumbersbyYearG'!F12)</f>
        <v>Ascot</v>
      </c>
      <c r="F33" s="36" t="str">
        <f>IF($C33="n/a","",'QRY - ExportPupilNumbersbyYearG'!G12)</f>
        <v>Cheapside</v>
      </c>
      <c r="G33" s="36" t="str">
        <f>IF($C33="n/a","",'QRY - ExportPupilNumbersbyYearG'!I12)</f>
        <v>Primary</v>
      </c>
      <c r="H33" s="36" t="str">
        <f>IF($C33="n/a","",'QRY - ExportPupilNumbersbyYearG'!H12)</f>
        <v>Two Tier</v>
      </c>
      <c r="I33" s="36" t="str">
        <f>IF($C33="n/a","",'QRY - ExportPupilNumbersbyYearG'!J12)</f>
        <v>JMI</v>
      </c>
      <c r="J33" s="36" t="str">
        <f>IF($C33="n/a","",'QRY - ExportPupilNumbersbyYearG'!L12)</f>
        <v>Voluntary Aided</v>
      </c>
      <c r="K33" s="42" t="str">
        <f>IF('QRY - ExportPupilNumbersbyYearG'!Q12="","",'QRY - ExportPupilNumbersbyYearG'!Q12)</f>
        <v/>
      </c>
      <c r="L33" s="36" t="str">
        <f>IF($C33="n/a","",'QRY - ExportPupilNumbersbyYearG'!M12)</f>
        <v>Church of England</v>
      </c>
      <c r="M33" s="78">
        <f>IF($C33&lt;&gt;"n/a",'QRY - ExportPupilNumbersbyYearG'!R12,"n/a")</f>
        <v>0</v>
      </c>
      <c r="N33" s="78">
        <f>IF($C33&lt;&gt;"n/a",'QRY - ExportPupilNumbersbyYearG'!S12,"n/a")</f>
        <v>0</v>
      </c>
      <c r="O33" s="78">
        <f>IF($C33&lt;&gt;"n/a",'QRY - ExportPupilNumbersbyYearG'!T12,"n/a")</f>
        <v>0</v>
      </c>
      <c r="P33" s="78">
        <f>IF($C33&lt;&gt;"n/a",'QRY - ExportPupilNumbersbyYearG'!U12,"n/a")</f>
        <v>0</v>
      </c>
      <c r="Q33" s="78">
        <f>IF($C33&lt;&gt;"n/a",'QRY - ExportPupilNumbersbyYearG'!V12,"n/a")</f>
        <v>29</v>
      </c>
      <c r="R33" s="74">
        <f>IF($C33&lt;&gt;"n/a",'QRY - ExportPupilNumbersbyYearG'!W12,"n/a")</f>
        <v>30</v>
      </c>
      <c r="S33" s="74">
        <f>IF($C33&lt;&gt;"n/a",'QRY - ExportPupilNumbersbyYearG'!X12,"n/a")</f>
        <v>29</v>
      </c>
      <c r="T33" s="20">
        <f>IF($C33&lt;&gt;"n/a",'QRY - ExportPupilNumbersbyYearG'!Y12,"n/a")</f>
        <v>28</v>
      </c>
      <c r="U33" s="20">
        <f>IF($C33&lt;&gt;"n/a",'QRY - ExportPupilNumbersbyYearG'!Z12,"n/a")</f>
        <v>29</v>
      </c>
      <c r="V33" s="20">
        <f>IF($C33&lt;&gt;"n/a",'QRY - ExportPupilNumbersbyYearG'!AA12,"n/a")</f>
        <v>30</v>
      </c>
      <c r="W33" s="20">
        <f>IF($C33&lt;&gt;"n/a",'QRY - ExportPupilNumbersbyYearG'!AB12,"n/a")</f>
        <v>30</v>
      </c>
      <c r="X33" s="22">
        <f>IF($C33&lt;&gt;"n/a",'QRY - ExportPupilNumbersbyYearG'!AC12,"n/a")</f>
        <v>0</v>
      </c>
      <c r="Y33" s="22">
        <f>IF($C33&lt;&gt;"n/a",'QRY - ExportPupilNumbersbyYearG'!AD12,"n/a")</f>
        <v>0</v>
      </c>
      <c r="Z33" s="22">
        <f>IF($C33&lt;&gt;"n/a",'QRY - ExportPupilNumbersbyYearG'!AE12,"n/a")</f>
        <v>0</v>
      </c>
      <c r="AA33" s="19">
        <f>IF($C33&lt;&gt;"n/a",'QRY - ExportPupilNumbersbyYearG'!AF12,"n/a")</f>
        <v>0</v>
      </c>
      <c r="AB33" s="19">
        <f>IF($C33&lt;&gt;"n/a",'QRY - ExportPupilNumbersbyYearG'!AG12,"n/a")</f>
        <v>0</v>
      </c>
      <c r="AC33" s="18">
        <f>IF($C33&lt;&gt;"n/a",'QRY - ExportPupilNumbersbyYearG'!AH12,"n/a")</f>
        <v>0</v>
      </c>
      <c r="AD33" s="18">
        <f>IF($C33&lt;&gt;"n/a",'QRY - ExportPupilNumbersbyYearG'!AI12,"n/a")</f>
        <v>0</v>
      </c>
      <c r="AE33" s="18">
        <f>IF($C33&lt;&gt;"n/a",'QRY - ExportPupilNumbersbyYearG'!AJ12,"n/a")</f>
        <v>0</v>
      </c>
      <c r="AF33" s="18">
        <f>IF($C33&lt;&gt;"n/a",'QRY - ExportPupilNumbersbyYearG'!AK12,"n/a")</f>
        <v>0</v>
      </c>
      <c r="AG33" s="21">
        <f t="shared" si="0"/>
        <v>205</v>
      </c>
      <c r="AH33" s="32">
        <f t="shared" si="1"/>
        <v>205</v>
      </c>
      <c r="AI33" s="81">
        <f t="shared" si="2"/>
        <v>29</v>
      </c>
      <c r="AJ33" s="31">
        <f t="shared" si="3"/>
        <v>59</v>
      </c>
      <c r="AK33" s="26">
        <f t="shared" si="4"/>
        <v>117</v>
      </c>
      <c r="AL33" s="24">
        <f t="shared" si="5"/>
        <v>0</v>
      </c>
      <c r="AM33" s="28">
        <f t="shared" si="6"/>
        <v>0</v>
      </c>
      <c r="AN33" s="30">
        <f t="shared" si="7"/>
        <v>0</v>
      </c>
      <c r="AO33" s="10"/>
      <c r="AP33" s="5"/>
    </row>
    <row r="34" spans="1:46" ht="12.75" customHeight="1" x14ac:dyDescent="0.3">
      <c r="B34" s="5"/>
      <c r="C34" s="16" t="str">
        <f>IF('QRY - ExportPupilNumbersbyYearG'!K13 ="","n/a",'QRY - ExportPupilNumbersbyYearG'!K13)</f>
        <v>Churchmead Church of England School</v>
      </c>
      <c r="D34" s="36" t="str">
        <f>IF($C34="n/a","",'QRY - ExportPupilNumbersbyYearG'!E13)</f>
        <v>Datchet &amp; Wraysbury</v>
      </c>
      <c r="E34" s="36" t="str">
        <f>IF($C34="n/a","",'QRY - ExportPupilNumbersbyYearG'!F13)</f>
        <v>Datchet and Wraysbury</v>
      </c>
      <c r="F34" s="36" t="str">
        <f>IF($C34="n/a","",'QRY - ExportPupilNumbersbyYearG'!G13)</f>
        <v>Datchet East</v>
      </c>
      <c r="G34" s="36" t="str">
        <f>IF($C34="n/a","",'QRY - ExportPupilNumbersbyYearG'!I13)</f>
        <v>Secondary</v>
      </c>
      <c r="H34" s="36" t="str">
        <f>IF($C34="n/a","",'QRY - ExportPupilNumbersbyYearG'!H13)</f>
        <v>Two Tier</v>
      </c>
      <c r="I34" s="36" t="str">
        <f>IF($C34="n/a","",'QRY - ExportPupilNumbersbyYearG'!J13)</f>
        <v>Secondary</v>
      </c>
      <c r="J34" s="36" t="str">
        <f>IF($C34="n/a","",'QRY - ExportPupilNumbersbyYearG'!L13)</f>
        <v>Voluntary Aided</v>
      </c>
      <c r="K34" s="42" t="str">
        <f>IF('QRY - ExportPupilNumbersbyYearG'!Q13="","",'QRY - ExportPupilNumbersbyYearG'!Q13)</f>
        <v/>
      </c>
      <c r="L34" s="36" t="str">
        <f>IF($C34="n/a","",'QRY - ExportPupilNumbersbyYearG'!M13)</f>
        <v>Church of England</v>
      </c>
      <c r="M34" s="78">
        <f>IF($C34&lt;&gt;"n/a",'QRY - ExportPupilNumbersbyYearG'!R13,"n/a")</f>
        <v>0</v>
      </c>
      <c r="N34" s="78">
        <f>IF($C34&lt;&gt;"n/a",'QRY - ExportPupilNumbersbyYearG'!S13,"n/a")</f>
        <v>0</v>
      </c>
      <c r="O34" s="78">
        <f>IF($C34&lt;&gt;"n/a",'QRY - ExportPupilNumbersbyYearG'!T13,"n/a")</f>
        <v>0</v>
      </c>
      <c r="P34" s="78">
        <f>IF($C34&lt;&gt;"n/a",'QRY - ExportPupilNumbersbyYearG'!U13,"n/a")</f>
        <v>0</v>
      </c>
      <c r="Q34" s="78">
        <f>IF($C34&lt;&gt;"n/a",'QRY - ExportPupilNumbersbyYearG'!V13,"n/a")</f>
        <v>0</v>
      </c>
      <c r="R34" s="74">
        <f>IF($C34&lt;&gt;"n/a",'QRY - ExportPupilNumbersbyYearG'!W13,"n/a")</f>
        <v>0</v>
      </c>
      <c r="S34" s="74">
        <f>IF($C34&lt;&gt;"n/a",'QRY - ExportPupilNumbersbyYearG'!X13,"n/a")</f>
        <v>0</v>
      </c>
      <c r="T34" s="20">
        <f>IF($C34&lt;&gt;"n/a",'QRY - ExportPupilNumbersbyYearG'!Y13,"n/a")</f>
        <v>0</v>
      </c>
      <c r="U34" s="20">
        <f>IF($C34&lt;&gt;"n/a",'QRY - ExportPupilNumbersbyYearG'!Z13,"n/a")</f>
        <v>0</v>
      </c>
      <c r="V34" s="20">
        <f>IF($C34&lt;&gt;"n/a",'QRY - ExportPupilNumbersbyYearG'!AA13,"n/a")</f>
        <v>0</v>
      </c>
      <c r="W34" s="20">
        <f>IF($C34&lt;&gt;"n/a",'QRY - ExportPupilNumbersbyYearG'!AB13,"n/a")</f>
        <v>0</v>
      </c>
      <c r="X34" s="22">
        <f>IF($C34&lt;&gt;"n/a",'QRY - ExportPupilNumbersbyYearG'!AC13,"n/a")</f>
        <v>119</v>
      </c>
      <c r="Y34" s="22">
        <f>IF($C34&lt;&gt;"n/a",'QRY - ExportPupilNumbersbyYearG'!AD13,"n/a")</f>
        <v>90</v>
      </c>
      <c r="Z34" s="22">
        <f>IF($C34&lt;&gt;"n/a",'QRY - ExportPupilNumbersbyYearG'!AE13,"n/a")</f>
        <v>97</v>
      </c>
      <c r="AA34" s="19">
        <f>IF($C34&lt;&gt;"n/a",'QRY - ExportPupilNumbersbyYearG'!AF13,"n/a")</f>
        <v>57</v>
      </c>
      <c r="AB34" s="19">
        <f>IF($C34&lt;&gt;"n/a",'QRY - ExportPupilNumbersbyYearG'!AG13,"n/a")</f>
        <v>53</v>
      </c>
      <c r="AC34" s="18">
        <f>IF($C34&lt;&gt;"n/a",'QRY - ExportPupilNumbersbyYearG'!AH13,"n/a")</f>
        <v>0</v>
      </c>
      <c r="AD34" s="18">
        <f>IF($C34&lt;&gt;"n/a",'QRY - ExportPupilNumbersbyYearG'!AI13,"n/a")</f>
        <v>0</v>
      </c>
      <c r="AE34" s="18">
        <f>IF($C34&lt;&gt;"n/a",'QRY - ExportPupilNumbersbyYearG'!AJ13,"n/a")</f>
        <v>0</v>
      </c>
      <c r="AF34" s="18">
        <f>IF($C34&lt;&gt;"n/a",'QRY - ExportPupilNumbersbyYearG'!AK13,"n/a")</f>
        <v>0</v>
      </c>
      <c r="AG34" s="21">
        <f t="shared" si="0"/>
        <v>416</v>
      </c>
      <c r="AH34" s="32">
        <f t="shared" si="1"/>
        <v>416</v>
      </c>
      <c r="AI34" s="81">
        <f t="shared" si="2"/>
        <v>0</v>
      </c>
      <c r="AJ34" s="31">
        <f t="shared" si="3"/>
        <v>0</v>
      </c>
      <c r="AK34" s="26">
        <f t="shared" si="4"/>
        <v>0</v>
      </c>
      <c r="AL34" s="24">
        <f t="shared" si="5"/>
        <v>306</v>
      </c>
      <c r="AM34" s="28">
        <f t="shared" si="6"/>
        <v>110</v>
      </c>
      <c r="AN34" s="30">
        <f t="shared" si="7"/>
        <v>0</v>
      </c>
      <c r="AO34" s="10"/>
      <c r="AP34" s="5"/>
    </row>
    <row r="35" spans="1:46" ht="12.75" customHeight="1" x14ac:dyDescent="0.3">
      <c r="B35" s="5"/>
      <c r="C35" s="16" t="str">
        <f>IF('QRY - ExportPupilNumbersbyYearG'!K14 ="","n/a",'QRY - ExportPupilNumbersbyYearG'!K14)</f>
        <v>Clewer Green CE School</v>
      </c>
      <c r="D35" s="36" t="str">
        <f>IF($C35="n/a","",'QRY - ExportPupilNumbersbyYearG'!E14)</f>
        <v>Windsor</v>
      </c>
      <c r="E35" s="36" t="str">
        <f>IF($C35="n/a","",'QRY - ExportPupilNumbersbyYearG'!F14)</f>
        <v>Windsor South</v>
      </c>
      <c r="F35" s="36" t="str">
        <f>IF($C35="n/a","",'QRY - ExportPupilNumbersbyYearG'!G14)</f>
        <v>New Town</v>
      </c>
      <c r="G35" s="36" t="str">
        <f>IF($C35="n/a","",'QRY - ExportPupilNumbersbyYearG'!I14)</f>
        <v>Primary</v>
      </c>
      <c r="H35" s="36" t="str">
        <f>IF($C35="n/a","",'QRY - ExportPupilNumbersbyYearG'!H14)</f>
        <v>Three Tier</v>
      </c>
      <c r="I35" s="36" t="str">
        <f>IF($C35="n/a","",'QRY - ExportPupilNumbersbyYearG'!J14)</f>
        <v>First</v>
      </c>
      <c r="J35" s="36" t="str">
        <f>IF($C35="n/a","",'QRY - ExportPupilNumbersbyYearG'!L14)</f>
        <v>Academy</v>
      </c>
      <c r="K35" s="42">
        <f>IF('QRY - ExportPupilNumbersbyYearG'!Q14="","",'QRY - ExportPupilNumbersbyYearG'!Q14)</f>
        <v>43922</v>
      </c>
      <c r="L35" s="36" t="str">
        <f>IF($C35="n/a","",'QRY - ExportPupilNumbersbyYearG'!M14)</f>
        <v>Church of England</v>
      </c>
      <c r="M35" s="78">
        <f>IF($C35&lt;&gt;"n/a",'QRY - ExportPupilNumbersbyYearG'!R14,"n/a")</f>
        <v>0</v>
      </c>
      <c r="N35" s="78">
        <f>IF($C35&lt;&gt;"n/a",'QRY - ExportPupilNumbersbyYearG'!S14,"n/a")</f>
        <v>0</v>
      </c>
      <c r="O35" s="78">
        <f>IF($C35&lt;&gt;"n/a",'QRY - ExportPupilNumbersbyYearG'!T14,"n/a")</f>
        <v>0</v>
      </c>
      <c r="P35" s="78">
        <f>IF($C35&lt;&gt;"n/a",'QRY - ExportPupilNumbersbyYearG'!U14,"n/a")</f>
        <v>0</v>
      </c>
      <c r="Q35" s="78">
        <f>IF($C35&lt;&gt;"n/a",'QRY - ExportPupilNumbersbyYearG'!V14,"n/a")</f>
        <v>59</v>
      </c>
      <c r="R35" s="74">
        <f>IF($C35&lt;&gt;"n/a",'QRY - ExportPupilNumbersbyYearG'!W14,"n/a")</f>
        <v>53</v>
      </c>
      <c r="S35" s="74">
        <f>IF($C35&lt;&gt;"n/a",'QRY - ExportPupilNumbersbyYearG'!X14,"n/a")</f>
        <v>47</v>
      </c>
      <c r="T35" s="20">
        <f>IF($C35&lt;&gt;"n/a",'QRY - ExportPupilNumbersbyYearG'!Y14,"n/a")</f>
        <v>60</v>
      </c>
      <c r="U35" s="20">
        <f>IF($C35&lt;&gt;"n/a",'QRY - ExportPupilNumbersbyYearG'!Z14,"n/a")</f>
        <v>55</v>
      </c>
      <c r="V35" s="20">
        <f>IF($C35&lt;&gt;"n/a",'QRY - ExportPupilNumbersbyYearG'!AA14,"n/a")</f>
        <v>0</v>
      </c>
      <c r="W35" s="20">
        <f>IF($C35&lt;&gt;"n/a",'QRY - ExportPupilNumbersbyYearG'!AB14,"n/a")</f>
        <v>0</v>
      </c>
      <c r="X35" s="22">
        <f>IF($C35&lt;&gt;"n/a",'QRY - ExportPupilNumbersbyYearG'!AC14,"n/a")</f>
        <v>0</v>
      </c>
      <c r="Y35" s="22">
        <f>IF($C35&lt;&gt;"n/a",'QRY - ExportPupilNumbersbyYearG'!AD14,"n/a")</f>
        <v>0</v>
      </c>
      <c r="Z35" s="22">
        <f>IF($C35&lt;&gt;"n/a",'QRY - ExportPupilNumbersbyYearG'!AE14,"n/a")</f>
        <v>0</v>
      </c>
      <c r="AA35" s="19">
        <f>IF($C35&lt;&gt;"n/a",'QRY - ExportPupilNumbersbyYearG'!AF14,"n/a")</f>
        <v>0</v>
      </c>
      <c r="AB35" s="19">
        <f>IF($C35&lt;&gt;"n/a",'QRY - ExportPupilNumbersbyYearG'!AG14,"n/a")</f>
        <v>0</v>
      </c>
      <c r="AC35" s="18">
        <f>IF($C35&lt;&gt;"n/a",'QRY - ExportPupilNumbersbyYearG'!AH14,"n/a")</f>
        <v>0</v>
      </c>
      <c r="AD35" s="18">
        <f>IF($C35&lt;&gt;"n/a",'QRY - ExportPupilNumbersbyYearG'!AI14,"n/a")</f>
        <v>0</v>
      </c>
      <c r="AE35" s="18">
        <f>IF($C35&lt;&gt;"n/a",'QRY - ExportPupilNumbersbyYearG'!AJ14,"n/a")</f>
        <v>0</v>
      </c>
      <c r="AF35" s="18">
        <f>IF($C35&lt;&gt;"n/a",'QRY - ExportPupilNumbersbyYearG'!AK14,"n/a")</f>
        <v>0</v>
      </c>
      <c r="AG35" s="21">
        <f t="shared" si="0"/>
        <v>274</v>
      </c>
      <c r="AH35" s="32">
        <f t="shared" si="1"/>
        <v>274</v>
      </c>
      <c r="AI35" s="81">
        <f t="shared" si="2"/>
        <v>59</v>
      </c>
      <c r="AJ35" s="31">
        <f t="shared" si="3"/>
        <v>100</v>
      </c>
      <c r="AK35" s="26">
        <f t="shared" si="4"/>
        <v>115</v>
      </c>
      <c r="AL35" s="24">
        <f t="shared" si="5"/>
        <v>0</v>
      </c>
      <c r="AM35" s="28">
        <f t="shared" si="6"/>
        <v>0</v>
      </c>
      <c r="AN35" s="30">
        <f t="shared" si="7"/>
        <v>0</v>
      </c>
      <c r="AO35" s="10"/>
      <c r="AP35" s="5"/>
    </row>
    <row r="36" spans="1:46" ht="12.75" customHeight="1" x14ac:dyDescent="0.3">
      <c r="B36" s="5"/>
      <c r="C36" s="16" t="str">
        <f>IF('QRY - ExportPupilNumbersbyYearG'!K15 ="","n/a",'QRY - ExportPupilNumbersbyYearG'!K15)</f>
        <v>Cookham Dean CE Primary School</v>
      </c>
      <c r="D36" s="36" t="str">
        <f>IF($C36="n/a","",'QRY - ExportPupilNumbersbyYearG'!E15)</f>
        <v>Maidenhead</v>
      </c>
      <c r="E36" s="36" t="str">
        <f>IF($C36="n/a","",'QRY - ExportPupilNumbersbyYearG'!F15)</f>
        <v>Bisham and Cookham</v>
      </c>
      <c r="F36" s="36" t="str">
        <f>IF($C36="n/a","",'QRY - ExportPupilNumbersbyYearG'!G15)</f>
        <v>Cookham Dean South</v>
      </c>
      <c r="G36" s="36" t="str">
        <f>IF($C36="n/a","",'QRY - ExportPupilNumbersbyYearG'!I15)</f>
        <v>Primary</v>
      </c>
      <c r="H36" s="36" t="str">
        <f>IF($C36="n/a","",'QRY - ExportPupilNumbersbyYearG'!H15)</f>
        <v>Two Tier</v>
      </c>
      <c r="I36" s="36" t="str">
        <f>IF($C36="n/a","",'QRY - ExportPupilNumbersbyYearG'!J15)</f>
        <v>JMI</v>
      </c>
      <c r="J36" s="36" t="str">
        <f>IF($C36="n/a","",'QRY - ExportPupilNumbersbyYearG'!L15)</f>
        <v>Voluntary Aided</v>
      </c>
      <c r="K36" s="42" t="str">
        <f>IF('QRY - ExportPupilNumbersbyYearG'!Q15="","",'QRY - ExportPupilNumbersbyYearG'!Q15)</f>
        <v/>
      </c>
      <c r="L36" s="36" t="str">
        <f>IF($C36="n/a","",'QRY - ExportPupilNumbersbyYearG'!M15)</f>
        <v>Church of England</v>
      </c>
      <c r="M36" s="78">
        <f>IF($C36&lt;&gt;"n/a",'QRY - ExportPupilNumbersbyYearG'!R15,"n/a")</f>
        <v>0</v>
      </c>
      <c r="N36" s="78">
        <f>IF($C36&lt;&gt;"n/a",'QRY - ExportPupilNumbersbyYearG'!S15,"n/a")</f>
        <v>0</v>
      </c>
      <c r="O36" s="78">
        <f>IF($C36&lt;&gt;"n/a",'QRY - ExportPupilNumbersbyYearG'!T15,"n/a")</f>
        <v>0</v>
      </c>
      <c r="P36" s="78">
        <f>IF($C36&lt;&gt;"n/a",'QRY - ExportPupilNumbersbyYearG'!U15,"n/a")</f>
        <v>0</v>
      </c>
      <c r="Q36" s="78">
        <f>IF($C36&lt;&gt;"n/a",'QRY - ExportPupilNumbersbyYearG'!V15,"n/a")</f>
        <v>27</v>
      </c>
      <c r="R36" s="74">
        <f>IF($C36&lt;&gt;"n/a",'QRY - ExportPupilNumbersbyYearG'!W15,"n/a")</f>
        <v>27</v>
      </c>
      <c r="S36" s="74">
        <f>IF($C36&lt;&gt;"n/a",'QRY - ExportPupilNumbersbyYearG'!X15,"n/a")</f>
        <v>28</v>
      </c>
      <c r="T36" s="20">
        <f>IF($C36&lt;&gt;"n/a",'QRY - ExportPupilNumbersbyYearG'!Y15,"n/a")</f>
        <v>27</v>
      </c>
      <c r="U36" s="20">
        <f>IF($C36&lt;&gt;"n/a",'QRY - ExportPupilNumbersbyYearG'!Z15,"n/a")</f>
        <v>25</v>
      </c>
      <c r="V36" s="20">
        <f>IF($C36&lt;&gt;"n/a",'QRY - ExportPupilNumbersbyYearG'!AA15,"n/a")</f>
        <v>28</v>
      </c>
      <c r="W36" s="20">
        <f>IF($C36&lt;&gt;"n/a",'QRY - ExportPupilNumbersbyYearG'!AB15,"n/a")</f>
        <v>27</v>
      </c>
      <c r="X36" s="22">
        <f>IF($C36&lt;&gt;"n/a",'QRY - ExportPupilNumbersbyYearG'!AC15,"n/a")</f>
        <v>0</v>
      </c>
      <c r="Y36" s="22">
        <f>IF($C36&lt;&gt;"n/a",'QRY - ExportPupilNumbersbyYearG'!AD15,"n/a")</f>
        <v>0</v>
      </c>
      <c r="Z36" s="22">
        <f>IF($C36&lt;&gt;"n/a",'QRY - ExportPupilNumbersbyYearG'!AE15,"n/a")</f>
        <v>0</v>
      </c>
      <c r="AA36" s="19">
        <f>IF($C36&lt;&gt;"n/a",'QRY - ExportPupilNumbersbyYearG'!AF15,"n/a")</f>
        <v>0</v>
      </c>
      <c r="AB36" s="19">
        <f>IF($C36&lt;&gt;"n/a",'QRY - ExportPupilNumbersbyYearG'!AG15,"n/a")</f>
        <v>0</v>
      </c>
      <c r="AC36" s="18">
        <f>IF($C36&lt;&gt;"n/a",'QRY - ExportPupilNumbersbyYearG'!AH15,"n/a")</f>
        <v>0</v>
      </c>
      <c r="AD36" s="18">
        <f>IF($C36&lt;&gt;"n/a",'QRY - ExportPupilNumbersbyYearG'!AI15,"n/a")</f>
        <v>0</v>
      </c>
      <c r="AE36" s="18">
        <f>IF($C36&lt;&gt;"n/a",'QRY - ExportPupilNumbersbyYearG'!AJ15,"n/a")</f>
        <v>0</v>
      </c>
      <c r="AF36" s="18">
        <f>IF($C36&lt;&gt;"n/a",'QRY - ExportPupilNumbersbyYearG'!AK15,"n/a")</f>
        <v>0</v>
      </c>
      <c r="AG36" s="21">
        <f t="shared" si="0"/>
        <v>189</v>
      </c>
      <c r="AH36" s="32">
        <f t="shared" si="1"/>
        <v>189</v>
      </c>
      <c r="AI36" s="81">
        <f t="shared" si="2"/>
        <v>27</v>
      </c>
      <c r="AJ36" s="31">
        <f t="shared" si="3"/>
        <v>55</v>
      </c>
      <c r="AK36" s="26">
        <f t="shared" si="4"/>
        <v>107</v>
      </c>
      <c r="AL36" s="24">
        <f t="shared" si="5"/>
        <v>0</v>
      </c>
      <c r="AM36" s="28">
        <f t="shared" si="6"/>
        <v>0</v>
      </c>
      <c r="AN36" s="30">
        <f t="shared" si="7"/>
        <v>0</v>
      </c>
      <c r="AO36" s="10"/>
      <c r="AP36" s="5"/>
    </row>
    <row r="37" spans="1:46" ht="12.75" customHeight="1" x14ac:dyDescent="0.3">
      <c r="B37" s="5"/>
      <c r="C37" s="16" t="str">
        <f>IF('QRY - ExportPupilNumbersbyYearG'!K16 ="","n/a",'QRY - ExportPupilNumbersbyYearG'!K16)</f>
        <v>Cookham Nursery School</v>
      </c>
      <c r="D37" s="36" t="str">
        <f>IF($C37="n/a","",'QRY - ExportPupilNumbersbyYearG'!E16)</f>
        <v>Maidenhead</v>
      </c>
      <c r="E37" s="36" t="str">
        <f>IF($C37="n/a","",'QRY - ExportPupilNumbersbyYearG'!F16)</f>
        <v>Bisham and Cookham</v>
      </c>
      <c r="F37" s="36" t="str">
        <f>IF($C37="n/a","",'QRY - ExportPupilNumbersbyYearG'!G16)</f>
        <v>Cookham</v>
      </c>
      <c r="G37" s="36" t="str">
        <f>IF($C37="n/a","",'QRY - ExportPupilNumbersbyYearG'!I16)</f>
        <v>Early Years</v>
      </c>
      <c r="H37" s="36" t="str">
        <f>IF($C37="n/a","",'QRY - ExportPupilNumbersbyYearG'!H16)</f>
        <v>NA</v>
      </c>
      <c r="I37" s="36" t="str">
        <f>IF($C37="n/a","",'QRY - ExportPupilNumbersbyYearG'!J16)</f>
        <v>Nursery School</v>
      </c>
      <c r="J37" s="36" t="str">
        <f>IF($C37="n/a","",'QRY - ExportPupilNumbersbyYearG'!L16)</f>
        <v>Community</v>
      </c>
      <c r="K37" s="42" t="str">
        <f>IF('QRY - ExportPupilNumbersbyYearG'!Q16="","",'QRY - ExportPupilNumbersbyYearG'!Q16)</f>
        <v/>
      </c>
      <c r="L37" s="36" t="str">
        <f>IF($C37="n/a","",'QRY - ExportPupilNumbersbyYearG'!M16)</f>
        <v>None</v>
      </c>
      <c r="M37" s="78">
        <f>IF($C37&lt;&gt;"n/a",'QRY - ExportPupilNumbersbyYearG'!R16,"n/a")</f>
        <v>0</v>
      </c>
      <c r="N37" s="78">
        <f>IF($C37&lt;&gt;"n/a",'QRY - ExportPupilNumbersbyYearG'!S16,"n/a")</f>
        <v>0</v>
      </c>
      <c r="O37" s="78">
        <f>IF($C37&lt;&gt;"n/a",'QRY - ExportPupilNumbersbyYearG'!T16,"n/a")</f>
        <v>14</v>
      </c>
      <c r="P37" s="78">
        <f>IF($C37&lt;&gt;"n/a",'QRY - ExportPupilNumbersbyYearG'!U16,"n/a")</f>
        <v>58</v>
      </c>
      <c r="Q37" s="78">
        <f>IF($C37&lt;&gt;"n/a",'QRY - ExportPupilNumbersbyYearG'!V16,"n/a")</f>
        <v>0</v>
      </c>
      <c r="R37" s="74">
        <f>IF($C37&lt;&gt;"n/a",'QRY - ExportPupilNumbersbyYearG'!W16,"n/a")</f>
        <v>0</v>
      </c>
      <c r="S37" s="74">
        <f>IF($C37&lt;&gt;"n/a",'QRY - ExportPupilNumbersbyYearG'!X16,"n/a")</f>
        <v>0</v>
      </c>
      <c r="T37" s="20">
        <f>IF($C37&lt;&gt;"n/a",'QRY - ExportPupilNumbersbyYearG'!Y16,"n/a")</f>
        <v>0</v>
      </c>
      <c r="U37" s="20">
        <f>IF($C37&lt;&gt;"n/a",'QRY - ExportPupilNumbersbyYearG'!Z16,"n/a")</f>
        <v>0</v>
      </c>
      <c r="V37" s="20">
        <f>IF($C37&lt;&gt;"n/a",'QRY - ExportPupilNumbersbyYearG'!AA16,"n/a")</f>
        <v>0</v>
      </c>
      <c r="W37" s="20">
        <f>IF($C37&lt;&gt;"n/a",'QRY - ExportPupilNumbersbyYearG'!AB16,"n/a")</f>
        <v>0</v>
      </c>
      <c r="X37" s="22">
        <f>IF($C37&lt;&gt;"n/a",'QRY - ExportPupilNumbersbyYearG'!AC16,"n/a")</f>
        <v>0</v>
      </c>
      <c r="Y37" s="22">
        <f>IF($C37&lt;&gt;"n/a",'QRY - ExportPupilNumbersbyYearG'!AD16,"n/a")</f>
        <v>0</v>
      </c>
      <c r="Z37" s="22">
        <f>IF($C37&lt;&gt;"n/a",'QRY - ExportPupilNumbersbyYearG'!AE16,"n/a")</f>
        <v>0</v>
      </c>
      <c r="AA37" s="19">
        <f>IF($C37&lt;&gt;"n/a",'QRY - ExportPupilNumbersbyYearG'!AF16,"n/a")</f>
        <v>0</v>
      </c>
      <c r="AB37" s="19">
        <f>IF($C37&lt;&gt;"n/a",'QRY - ExportPupilNumbersbyYearG'!AG16,"n/a")</f>
        <v>0</v>
      </c>
      <c r="AC37" s="18">
        <f>IF($C37&lt;&gt;"n/a",'QRY - ExportPupilNumbersbyYearG'!AH16,"n/a")</f>
        <v>0</v>
      </c>
      <c r="AD37" s="18">
        <f>IF($C37&lt;&gt;"n/a",'QRY - ExportPupilNumbersbyYearG'!AI16,"n/a")</f>
        <v>0</v>
      </c>
      <c r="AE37" s="18">
        <f>IF($C37&lt;&gt;"n/a",'QRY - ExportPupilNumbersbyYearG'!AJ16,"n/a")</f>
        <v>0</v>
      </c>
      <c r="AF37" s="18">
        <f>IF($C37&lt;&gt;"n/a",'QRY - ExportPupilNumbersbyYearG'!AK16,"n/a")</f>
        <v>0</v>
      </c>
      <c r="AG37" s="21">
        <f t="shared" si="0"/>
        <v>0</v>
      </c>
      <c r="AH37" s="32">
        <f t="shared" si="1"/>
        <v>72</v>
      </c>
      <c r="AI37" s="81">
        <f t="shared" si="2"/>
        <v>72</v>
      </c>
      <c r="AJ37" s="31">
        <f t="shared" si="3"/>
        <v>0</v>
      </c>
      <c r="AK37" s="26">
        <f t="shared" si="4"/>
        <v>0</v>
      </c>
      <c r="AL37" s="24">
        <f t="shared" si="5"/>
        <v>0</v>
      </c>
      <c r="AM37" s="28">
        <f t="shared" si="6"/>
        <v>0</v>
      </c>
      <c r="AN37" s="30">
        <f t="shared" si="7"/>
        <v>0</v>
      </c>
      <c r="AO37" s="10"/>
      <c r="AP37" s="5"/>
    </row>
    <row r="38" spans="1:46" ht="12.75" customHeight="1" x14ac:dyDescent="0.3">
      <c r="B38" s="5"/>
      <c r="C38" s="16" t="str">
        <f>IF('QRY - ExportPupilNumbersbyYearG'!K17 ="","n/a",'QRY - ExportPupilNumbersbyYearG'!K17)</f>
        <v>Cookham Rise Primary School</v>
      </c>
      <c r="D38" s="36" t="str">
        <f>IF($C38="n/a","",'QRY - ExportPupilNumbersbyYearG'!E17)</f>
        <v>Maidenhead</v>
      </c>
      <c r="E38" s="36" t="str">
        <f>IF($C38="n/a","",'QRY - ExportPupilNumbersbyYearG'!F17)</f>
        <v>Bisham and Cookham</v>
      </c>
      <c r="F38" s="36" t="str">
        <f>IF($C38="n/a","",'QRY - ExportPupilNumbersbyYearG'!G17)</f>
        <v>Cookham Rise</v>
      </c>
      <c r="G38" s="36" t="str">
        <f>IF($C38="n/a","",'QRY - ExportPupilNumbersbyYearG'!I17)</f>
        <v>Primary</v>
      </c>
      <c r="H38" s="36" t="str">
        <f>IF($C38="n/a","",'QRY - ExportPupilNumbersbyYearG'!H17)</f>
        <v>Two Tier</v>
      </c>
      <c r="I38" s="36" t="str">
        <f>IF($C38="n/a","",'QRY - ExportPupilNumbersbyYearG'!J17)</f>
        <v>JMI</v>
      </c>
      <c r="J38" s="36" t="str">
        <f>IF($C38="n/a","",'QRY - ExportPupilNumbersbyYearG'!L17)</f>
        <v>Community</v>
      </c>
      <c r="K38" s="42" t="str">
        <f>IF('QRY - ExportPupilNumbersbyYearG'!Q17="","",'QRY - ExportPupilNumbersbyYearG'!Q17)</f>
        <v/>
      </c>
      <c r="L38" s="36" t="str">
        <f>IF($C38="n/a","",'QRY - ExportPupilNumbersbyYearG'!M17)</f>
        <v>None</v>
      </c>
      <c r="M38" s="78">
        <f>IF($C38&lt;&gt;"n/a",'QRY - ExportPupilNumbersbyYearG'!R17,"n/a")</f>
        <v>0</v>
      </c>
      <c r="N38" s="78">
        <f>IF($C38&lt;&gt;"n/a",'QRY - ExportPupilNumbersbyYearG'!S17,"n/a")</f>
        <v>0</v>
      </c>
      <c r="O38" s="78">
        <f>IF($C38&lt;&gt;"n/a",'QRY - ExportPupilNumbersbyYearG'!T17,"n/a")</f>
        <v>0</v>
      </c>
      <c r="P38" s="78">
        <f>IF($C38&lt;&gt;"n/a",'QRY - ExportPupilNumbersbyYearG'!U17,"n/a")</f>
        <v>0</v>
      </c>
      <c r="Q38" s="78">
        <f>IF($C38&lt;&gt;"n/a",'QRY - ExportPupilNumbersbyYearG'!V17,"n/a")</f>
        <v>30</v>
      </c>
      <c r="R38" s="74">
        <f>IF($C38&lt;&gt;"n/a",'QRY - ExportPupilNumbersbyYearG'!W17,"n/a")</f>
        <v>30</v>
      </c>
      <c r="S38" s="74">
        <f>IF($C38&lt;&gt;"n/a",'QRY - ExportPupilNumbersbyYearG'!X17,"n/a")</f>
        <v>29</v>
      </c>
      <c r="T38" s="20">
        <f>IF($C38&lt;&gt;"n/a",'QRY - ExportPupilNumbersbyYearG'!Y17,"n/a")</f>
        <v>30</v>
      </c>
      <c r="U38" s="20">
        <f>IF($C38&lt;&gt;"n/a",'QRY - ExportPupilNumbersbyYearG'!Z17,"n/a")</f>
        <v>31</v>
      </c>
      <c r="V38" s="20">
        <f>IF($C38&lt;&gt;"n/a",'QRY - ExportPupilNumbersbyYearG'!AA17,"n/a")</f>
        <v>30</v>
      </c>
      <c r="W38" s="20">
        <f>IF($C38&lt;&gt;"n/a",'QRY - ExportPupilNumbersbyYearG'!AB17,"n/a")</f>
        <v>29</v>
      </c>
      <c r="X38" s="22">
        <f>IF($C38&lt;&gt;"n/a",'QRY - ExportPupilNumbersbyYearG'!AC17,"n/a")</f>
        <v>0</v>
      </c>
      <c r="Y38" s="22">
        <f>IF($C38&lt;&gt;"n/a",'QRY - ExportPupilNumbersbyYearG'!AD17,"n/a")</f>
        <v>0</v>
      </c>
      <c r="Z38" s="22">
        <f>IF($C38&lt;&gt;"n/a",'QRY - ExportPupilNumbersbyYearG'!AE17,"n/a")</f>
        <v>0</v>
      </c>
      <c r="AA38" s="19">
        <f>IF($C38&lt;&gt;"n/a",'QRY - ExportPupilNumbersbyYearG'!AF17,"n/a")</f>
        <v>0</v>
      </c>
      <c r="AB38" s="19">
        <f>IF($C38&lt;&gt;"n/a",'QRY - ExportPupilNumbersbyYearG'!AG17,"n/a")</f>
        <v>0</v>
      </c>
      <c r="AC38" s="18">
        <f>IF($C38&lt;&gt;"n/a",'QRY - ExportPupilNumbersbyYearG'!AH17,"n/a")</f>
        <v>0</v>
      </c>
      <c r="AD38" s="18">
        <f>IF($C38&lt;&gt;"n/a",'QRY - ExportPupilNumbersbyYearG'!AI17,"n/a")</f>
        <v>0</v>
      </c>
      <c r="AE38" s="18">
        <f>IF($C38&lt;&gt;"n/a",'QRY - ExportPupilNumbersbyYearG'!AJ17,"n/a")</f>
        <v>0</v>
      </c>
      <c r="AF38" s="18">
        <f>IF($C38&lt;&gt;"n/a",'QRY - ExportPupilNumbersbyYearG'!AK17,"n/a")</f>
        <v>0</v>
      </c>
      <c r="AG38" s="21">
        <f t="shared" si="0"/>
        <v>209</v>
      </c>
      <c r="AH38" s="32">
        <f t="shared" si="1"/>
        <v>209</v>
      </c>
      <c r="AI38" s="81">
        <f t="shared" si="2"/>
        <v>30</v>
      </c>
      <c r="AJ38" s="31">
        <f t="shared" si="3"/>
        <v>59</v>
      </c>
      <c r="AK38" s="26">
        <f t="shared" si="4"/>
        <v>120</v>
      </c>
      <c r="AL38" s="24">
        <f t="shared" si="5"/>
        <v>0</v>
      </c>
      <c r="AM38" s="28">
        <f t="shared" si="6"/>
        <v>0</v>
      </c>
      <c r="AN38" s="30">
        <f t="shared" si="7"/>
        <v>0</v>
      </c>
      <c r="AO38" s="10"/>
      <c r="AP38" s="5"/>
    </row>
    <row r="39" spans="1:46" s="12" customFormat="1" ht="12.75" customHeight="1" x14ac:dyDescent="0.3">
      <c r="A39" s="9"/>
      <c r="B39" s="5"/>
      <c r="C39" s="16" t="str">
        <f>IF('QRY - ExportPupilNumbersbyYearG'!K18 ="","n/a",'QRY - ExportPupilNumbersbyYearG'!K18)</f>
        <v>Courthouse Junior School</v>
      </c>
      <c r="D39" s="36" t="str">
        <f>IF($C39="n/a","",'QRY - ExportPupilNumbersbyYearG'!E18)</f>
        <v>Maidenhead</v>
      </c>
      <c r="E39" s="36" t="str">
        <f>IF($C39="n/a","",'QRY - ExportPupilNumbersbyYearG'!F18)</f>
        <v>North West Maidenhead</v>
      </c>
      <c r="F39" s="36" t="str">
        <f>IF($C39="n/a","",'QRY - ExportPupilNumbersbyYearG'!G18)</f>
        <v>St Mark's</v>
      </c>
      <c r="G39" s="36" t="str">
        <f>IF($C39="n/a","",'QRY - ExportPupilNumbersbyYearG'!I18)</f>
        <v>Primary</v>
      </c>
      <c r="H39" s="36" t="str">
        <f>IF($C39="n/a","",'QRY - ExportPupilNumbersbyYearG'!H18)</f>
        <v>Two Tier</v>
      </c>
      <c r="I39" s="36" t="str">
        <f>IF($C39="n/a","",'QRY - ExportPupilNumbersbyYearG'!J18)</f>
        <v>Junior</v>
      </c>
      <c r="J39" s="36" t="str">
        <f>IF($C39="n/a","",'QRY - ExportPupilNumbersbyYearG'!L18)</f>
        <v>Community</v>
      </c>
      <c r="K39" s="42" t="str">
        <f>IF('QRY - ExportPupilNumbersbyYearG'!Q18="","",'QRY - ExportPupilNumbersbyYearG'!Q18)</f>
        <v/>
      </c>
      <c r="L39" s="36" t="str">
        <f>IF($C39="n/a","",'QRY - ExportPupilNumbersbyYearG'!M18)</f>
        <v>None</v>
      </c>
      <c r="M39" s="78">
        <f>IF($C39&lt;&gt;"n/a",'QRY - ExportPupilNumbersbyYearG'!R18,"n/a")</f>
        <v>0</v>
      </c>
      <c r="N39" s="78">
        <f>IF($C39&lt;&gt;"n/a",'QRY - ExportPupilNumbersbyYearG'!S18,"n/a")</f>
        <v>0</v>
      </c>
      <c r="O39" s="78">
        <f>IF($C39&lt;&gt;"n/a",'QRY - ExportPupilNumbersbyYearG'!T18,"n/a")</f>
        <v>0</v>
      </c>
      <c r="P39" s="78">
        <f>IF($C39&lt;&gt;"n/a",'QRY - ExportPupilNumbersbyYearG'!U18,"n/a")</f>
        <v>0</v>
      </c>
      <c r="Q39" s="78">
        <f>IF($C39&lt;&gt;"n/a",'QRY - ExportPupilNumbersbyYearG'!V18,"n/a")</f>
        <v>0</v>
      </c>
      <c r="R39" s="74">
        <f>IF($C39&lt;&gt;"n/a",'QRY - ExportPupilNumbersbyYearG'!W18,"n/a")</f>
        <v>0</v>
      </c>
      <c r="S39" s="74">
        <f>IF($C39&lt;&gt;"n/a",'QRY - ExportPupilNumbersbyYearG'!X18,"n/a")</f>
        <v>0</v>
      </c>
      <c r="T39" s="20">
        <f>IF($C39&lt;&gt;"n/a",'QRY - ExportPupilNumbersbyYearG'!Y18,"n/a")</f>
        <v>85</v>
      </c>
      <c r="U39" s="20">
        <f>IF($C39&lt;&gt;"n/a",'QRY - ExportPupilNumbersbyYearG'!Z18,"n/a")</f>
        <v>103</v>
      </c>
      <c r="V39" s="20">
        <f>IF($C39&lt;&gt;"n/a",'QRY - ExportPupilNumbersbyYearG'!AA18,"n/a")</f>
        <v>78</v>
      </c>
      <c r="W39" s="20">
        <f>IF($C39&lt;&gt;"n/a",'QRY - ExportPupilNumbersbyYearG'!AB18,"n/a")</f>
        <v>97</v>
      </c>
      <c r="X39" s="22">
        <f>IF($C39&lt;&gt;"n/a",'QRY - ExportPupilNumbersbyYearG'!AC18,"n/a")</f>
        <v>0</v>
      </c>
      <c r="Y39" s="22">
        <f>IF($C39&lt;&gt;"n/a",'QRY - ExportPupilNumbersbyYearG'!AD18,"n/a")</f>
        <v>0</v>
      </c>
      <c r="Z39" s="22">
        <f>IF($C39&lt;&gt;"n/a",'QRY - ExportPupilNumbersbyYearG'!AE18,"n/a")</f>
        <v>0</v>
      </c>
      <c r="AA39" s="19">
        <f>IF($C39&lt;&gt;"n/a",'QRY - ExportPupilNumbersbyYearG'!AF18,"n/a")</f>
        <v>0</v>
      </c>
      <c r="AB39" s="19">
        <f>IF($C39&lt;&gt;"n/a",'QRY - ExportPupilNumbersbyYearG'!AG18,"n/a")</f>
        <v>0</v>
      </c>
      <c r="AC39" s="18">
        <f>IF($C39&lt;&gt;"n/a",'QRY - ExportPupilNumbersbyYearG'!AH18,"n/a")</f>
        <v>0</v>
      </c>
      <c r="AD39" s="18">
        <f>IF($C39&lt;&gt;"n/a",'QRY - ExportPupilNumbersbyYearG'!AI18,"n/a")</f>
        <v>0</v>
      </c>
      <c r="AE39" s="18">
        <f>IF($C39&lt;&gt;"n/a",'QRY - ExportPupilNumbersbyYearG'!AJ18,"n/a")</f>
        <v>0</v>
      </c>
      <c r="AF39" s="18">
        <f>IF($C39&lt;&gt;"n/a",'QRY - ExportPupilNumbersbyYearG'!AK18,"n/a")</f>
        <v>0</v>
      </c>
      <c r="AG39" s="21">
        <f t="shared" si="0"/>
        <v>363</v>
      </c>
      <c r="AH39" s="32">
        <f t="shared" si="1"/>
        <v>363</v>
      </c>
      <c r="AI39" s="81">
        <f t="shared" si="2"/>
        <v>0</v>
      </c>
      <c r="AJ39" s="31">
        <f t="shared" si="3"/>
        <v>0</v>
      </c>
      <c r="AK39" s="26">
        <f t="shared" si="4"/>
        <v>363</v>
      </c>
      <c r="AL39" s="24">
        <f t="shared" si="5"/>
        <v>0</v>
      </c>
      <c r="AM39" s="28">
        <f t="shared" si="6"/>
        <v>0</v>
      </c>
      <c r="AN39" s="30">
        <f t="shared" si="7"/>
        <v>0</v>
      </c>
      <c r="AO39" s="10"/>
      <c r="AP39" s="11"/>
      <c r="AQ39" s="11"/>
      <c r="AR39" s="11"/>
      <c r="AS39" s="11"/>
      <c r="AT39" s="11"/>
    </row>
    <row r="40" spans="1:46" s="12" customFormat="1" ht="12.75" customHeight="1" x14ac:dyDescent="0.3">
      <c r="A40" s="11"/>
      <c r="B40" s="5"/>
      <c r="C40" s="16" t="str">
        <f>IF('QRY - ExportPupilNumbersbyYearG'!K19 ="","n/a",'QRY - ExportPupilNumbersbyYearG'!K19)</f>
        <v>Cox Green School</v>
      </c>
      <c r="D40" s="36" t="str">
        <f>IF($C40="n/a","",'QRY - ExportPupilNumbersbyYearG'!E19)</f>
        <v>Maidenhead</v>
      </c>
      <c r="E40" s="36" t="str">
        <f>IF($C40="n/a","",'QRY - ExportPupilNumbersbyYearG'!F19)</f>
        <v>South West Maidenhead</v>
      </c>
      <c r="F40" s="36" t="str">
        <f>IF($C40="n/a","",'QRY - ExportPupilNumbersbyYearG'!G19)</f>
        <v>Lowbrook</v>
      </c>
      <c r="G40" s="36" t="str">
        <f>IF($C40="n/a","",'QRY - ExportPupilNumbersbyYearG'!I19)</f>
        <v>Secondary</v>
      </c>
      <c r="H40" s="36" t="str">
        <f>IF($C40="n/a","",'QRY - ExportPupilNumbersbyYearG'!H19)</f>
        <v>Two Tier</v>
      </c>
      <c r="I40" s="36" t="str">
        <f>IF($C40="n/a","",'QRY - ExportPupilNumbersbyYearG'!J19)</f>
        <v>Secondary</v>
      </c>
      <c r="J40" s="36" t="str">
        <f>IF($C40="n/a","",'QRY - ExportPupilNumbersbyYearG'!L19)</f>
        <v>Academy</v>
      </c>
      <c r="K40" s="42">
        <f>IF('QRY - ExportPupilNumbersbyYearG'!Q19="","",'QRY - ExportPupilNumbersbyYearG'!Q19)</f>
        <v>40878</v>
      </c>
      <c r="L40" s="36" t="str">
        <f>IF($C40="n/a","",'QRY - ExportPupilNumbersbyYearG'!M19)</f>
        <v>None</v>
      </c>
      <c r="M40" s="78">
        <f>IF($C40&lt;&gt;"n/a",'QRY - ExportPupilNumbersbyYearG'!R19,"n/a")</f>
        <v>0</v>
      </c>
      <c r="N40" s="78">
        <f>IF($C40&lt;&gt;"n/a",'QRY - ExportPupilNumbersbyYearG'!S19,"n/a")</f>
        <v>0</v>
      </c>
      <c r="O40" s="78">
        <f>IF($C40&lt;&gt;"n/a",'QRY - ExportPupilNumbersbyYearG'!T19,"n/a")</f>
        <v>0</v>
      </c>
      <c r="P40" s="78">
        <f>IF($C40&lt;&gt;"n/a",'QRY - ExportPupilNumbersbyYearG'!U19,"n/a")</f>
        <v>0</v>
      </c>
      <c r="Q40" s="78">
        <f>IF($C40&lt;&gt;"n/a",'QRY - ExportPupilNumbersbyYearG'!V19,"n/a")</f>
        <v>0</v>
      </c>
      <c r="R40" s="74">
        <f>IF($C40&lt;&gt;"n/a",'QRY - ExportPupilNumbersbyYearG'!W19,"n/a")</f>
        <v>0</v>
      </c>
      <c r="S40" s="74">
        <f>IF($C40&lt;&gt;"n/a",'QRY - ExportPupilNumbersbyYearG'!X19,"n/a")</f>
        <v>0</v>
      </c>
      <c r="T40" s="20">
        <f>IF($C40&lt;&gt;"n/a",'QRY - ExportPupilNumbersbyYearG'!Y19,"n/a")</f>
        <v>0</v>
      </c>
      <c r="U40" s="20">
        <f>IF($C40&lt;&gt;"n/a",'QRY - ExportPupilNumbersbyYearG'!Z19,"n/a")</f>
        <v>0</v>
      </c>
      <c r="V40" s="20">
        <f>IF($C40&lt;&gt;"n/a",'QRY - ExportPupilNumbersbyYearG'!AA19,"n/a")</f>
        <v>0</v>
      </c>
      <c r="W40" s="20">
        <f>IF($C40&lt;&gt;"n/a",'QRY - ExportPupilNumbersbyYearG'!AB19,"n/a")</f>
        <v>0</v>
      </c>
      <c r="X40" s="22">
        <f>IF($C40&lt;&gt;"n/a",'QRY - ExportPupilNumbersbyYearG'!AC19,"n/a")</f>
        <v>208</v>
      </c>
      <c r="Y40" s="22">
        <f>IF($C40&lt;&gt;"n/a",'QRY - ExportPupilNumbersbyYearG'!AD19,"n/a")</f>
        <v>195</v>
      </c>
      <c r="Z40" s="22">
        <f>IF($C40&lt;&gt;"n/a",'QRY - ExportPupilNumbersbyYearG'!AE19,"n/a")</f>
        <v>204</v>
      </c>
      <c r="AA40" s="19">
        <f>IF($C40&lt;&gt;"n/a",'QRY - ExportPupilNumbersbyYearG'!AF19,"n/a")</f>
        <v>191</v>
      </c>
      <c r="AB40" s="19">
        <f>IF($C40&lt;&gt;"n/a",'QRY - ExportPupilNumbersbyYearG'!AG19,"n/a")</f>
        <v>183</v>
      </c>
      <c r="AC40" s="18">
        <f>IF($C40&lt;&gt;"n/a",'QRY - ExportPupilNumbersbyYearG'!AH19,"n/a")</f>
        <v>72</v>
      </c>
      <c r="AD40" s="18">
        <f>IF($C40&lt;&gt;"n/a",'QRY - ExportPupilNumbersbyYearG'!AI19,"n/a")</f>
        <v>80</v>
      </c>
      <c r="AE40" s="18">
        <f>IF($C40&lt;&gt;"n/a",'QRY - ExportPupilNumbersbyYearG'!AJ19,"n/a")</f>
        <v>0</v>
      </c>
      <c r="AF40" s="18">
        <f>IF($C40&lt;&gt;"n/a",'QRY - ExportPupilNumbersbyYearG'!AK19,"n/a")</f>
        <v>0</v>
      </c>
      <c r="AG40" s="21">
        <f t="shared" si="0"/>
        <v>1133</v>
      </c>
      <c r="AH40" s="32">
        <f t="shared" si="1"/>
        <v>1133</v>
      </c>
      <c r="AI40" s="81">
        <f t="shared" si="2"/>
        <v>0</v>
      </c>
      <c r="AJ40" s="31">
        <f t="shared" si="3"/>
        <v>0</v>
      </c>
      <c r="AK40" s="26">
        <f t="shared" si="4"/>
        <v>0</v>
      </c>
      <c r="AL40" s="24">
        <f t="shared" si="5"/>
        <v>607</v>
      </c>
      <c r="AM40" s="28">
        <f t="shared" si="6"/>
        <v>374</v>
      </c>
      <c r="AN40" s="30">
        <f t="shared" si="7"/>
        <v>152</v>
      </c>
      <c r="AO40" s="10"/>
      <c r="AP40" s="11"/>
      <c r="AQ40" s="11"/>
      <c r="AR40" s="11"/>
      <c r="AS40" s="11"/>
      <c r="AT40" s="11"/>
    </row>
    <row r="41" spans="1:46" s="12" customFormat="1" ht="12.75" customHeight="1" x14ac:dyDescent="0.3">
      <c r="A41" s="11"/>
      <c r="B41" s="5"/>
      <c r="C41" s="16" t="str">
        <f>IF('QRY - ExportPupilNumbersbyYearG'!K20 ="","n/a",'QRY - ExportPupilNumbersbyYearG'!K20)</f>
        <v>Datchet St Mary's C of E Primary Academy</v>
      </c>
      <c r="D41" s="36" t="str">
        <f>IF($C41="n/a","",'QRY - ExportPupilNumbersbyYearG'!E20)</f>
        <v>Datchet &amp; Wraysbury</v>
      </c>
      <c r="E41" s="36" t="str">
        <f>IF($C41="n/a","",'QRY - ExportPupilNumbersbyYearG'!F20)</f>
        <v>Datchet and Wraysbury</v>
      </c>
      <c r="F41" s="36" t="str">
        <f>IF($C41="n/a","",'QRY - ExportPupilNumbersbyYearG'!G20)</f>
        <v>Datchet East</v>
      </c>
      <c r="G41" s="36" t="str">
        <f>IF($C41="n/a","",'QRY - ExportPupilNumbersbyYearG'!I20)</f>
        <v>Primary</v>
      </c>
      <c r="H41" s="36" t="str">
        <f>IF($C41="n/a","",'QRY - ExportPupilNumbersbyYearG'!H20)</f>
        <v>Two Tier</v>
      </c>
      <c r="I41" s="36" t="str">
        <f>IF($C41="n/a","",'QRY - ExportPupilNumbersbyYearG'!J20)</f>
        <v>JMI</v>
      </c>
      <c r="J41" s="36" t="str">
        <f>IF($C41="n/a","",'QRY - ExportPupilNumbersbyYearG'!L20)</f>
        <v>Academy</v>
      </c>
      <c r="K41" s="42">
        <f>IF('QRY - ExportPupilNumbersbyYearG'!Q20="","",'QRY - ExportPupilNumbersbyYearG'!Q20)</f>
        <v>40909</v>
      </c>
      <c r="L41" s="36" t="str">
        <f>IF($C41="n/a","",'QRY - ExportPupilNumbersbyYearG'!M20)</f>
        <v>Church of England</v>
      </c>
      <c r="M41" s="78">
        <f>IF($C41&lt;&gt;"n/a",'QRY - ExportPupilNumbersbyYearG'!R20,"n/a")</f>
        <v>0</v>
      </c>
      <c r="N41" s="78">
        <f>IF($C41&lt;&gt;"n/a",'QRY - ExportPupilNumbersbyYearG'!S20,"n/a")</f>
        <v>0</v>
      </c>
      <c r="O41" s="78">
        <f>IF($C41&lt;&gt;"n/a",'QRY - ExportPupilNumbersbyYearG'!T20,"n/a")</f>
        <v>4</v>
      </c>
      <c r="P41" s="78">
        <f>IF($C41&lt;&gt;"n/a",'QRY - ExportPupilNumbersbyYearG'!U20,"n/a")</f>
        <v>22</v>
      </c>
      <c r="Q41" s="78">
        <f>IF($C41&lt;&gt;"n/a",'QRY - ExportPupilNumbersbyYearG'!V20,"n/a")</f>
        <v>28</v>
      </c>
      <c r="R41" s="74">
        <f>IF($C41&lt;&gt;"n/a",'QRY - ExportPupilNumbersbyYearG'!W20,"n/a")</f>
        <v>31</v>
      </c>
      <c r="S41" s="74">
        <f>IF($C41&lt;&gt;"n/a",'QRY - ExportPupilNumbersbyYearG'!X20,"n/a")</f>
        <v>30</v>
      </c>
      <c r="T41" s="20">
        <f>IF($C41&lt;&gt;"n/a",'QRY - ExportPupilNumbersbyYearG'!Y20,"n/a")</f>
        <v>31</v>
      </c>
      <c r="U41" s="20">
        <f>IF($C41&lt;&gt;"n/a",'QRY - ExportPupilNumbersbyYearG'!Z20,"n/a")</f>
        <v>28</v>
      </c>
      <c r="V41" s="20">
        <f>IF($C41&lt;&gt;"n/a",'QRY - ExportPupilNumbersbyYearG'!AA20,"n/a")</f>
        <v>30</v>
      </c>
      <c r="W41" s="20">
        <f>IF($C41&lt;&gt;"n/a",'QRY - ExportPupilNumbersbyYearG'!AB20,"n/a")</f>
        <v>44</v>
      </c>
      <c r="X41" s="22">
        <f>IF($C41&lt;&gt;"n/a",'QRY - ExportPupilNumbersbyYearG'!AC20,"n/a")</f>
        <v>0</v>
      </c>
      <c r="Y41" s="22">
        <f>IF($C41&lt;&gt;"n/a",'QRY - ExportPupilNumbersbyYearG'!AD20,"n/a")</f>
        <v>0</v>
      </c>
      <c r="Z41" s="22">
        <f>IF($C41&lt;&gt;"n/a",'QRY - ExportPupilNumbersbyYearG'!AE20,"n/a")</f>
        <v>0</v>
      </c>
      <c r="AA41" s="19">
        <f>IF($C41&lt;&gt;"n/a",'QRY - ExportPupilNumbersbyYearG'!AF20,"n/a")</f>
        <v>0</v>
      </c>
      <c r="AB41" s="19">
        <f>IF($C41&lt;&gt;"n/a",'QRY - ExportPupilNumbersbyYearG'!AG20,"n/a")</f>
        <v>0</v>
      </c>
      <c r="AC41" s="18">
        <f>IF($C41&lt;&gt;"n/a",'QRY - ExportPupilNumbersbyYearG'!AH20,"n/a")</f>
        <v>0</v>
      </c>
      <c r="AD41" s="18">
        <f>IF($C41&lt;&gt;"n/a",'QRY - ExportPupilNumbersbyYearG'!AI20,"n/a")</f>
        <v>0</v>
      </c>
      <c r="AE41" s="18">
        <f>IF($C41&lt;&gt;"n/a",'QRY - ExportPupilNumbersbyYearG'!AJ20,"n/a")</f>
        <v>0</v>
      </c>
      <c r="AF41" s="18">
        <f>IF($C41&lt;&gt;"n/a",'QRY - ExportPupilNumbersbyYearG'!AK20,"n/a")</f>
        <v>0</v>
      </c>
      <c r="AG41" s="21">
        <f t="shared" si="0"/>
        <v>222</v>
      </c>
      <c r="AH41" s="32">
        <f t="shared" si="1"/>
        <v>248</v>
      </c>
      <c r="AI41" s="81">
        <f t="shared" si="2"/>
        <v>54</v>
      </c>
      <c r="AJ41" s="31">
        <f t="shared" si="3"/>
        <v>61</v>
      </c>
      <c r="AK41" s="26">
        <f t="shared" si="4"/>
        <v>133</v>
      </c>
      <c r="AL41" s="24">
        <f t="shared" si="5"/>
        <v>0</v>
      </c>
      <c r="AM41" s="28">
        <f t="shared" si="6"/>
        <v>0</v>
      </c>
      <c r="AN41" s="30">
        <f t="shared" si="7"/>
        <v>0</v>
      </c>
      <c r="AO41" s="10"/>
      <c r="AP41" s="11"/>
      <c r="AQ41" s="11"/>
      <c r="AR41" s="11"/>
      <c r="AS41" s="11"/>
      <c r="AT41" s="11"/>
    </row>
    <row r="42" spans="1:46" s="12" customFormat="1" ht="12.75" customHeight="1" x14ac:dyDescent="0.3">
      <c r="A42" s="11"/>
      <c r="B42" s="5"/>
      <c r="C42" s="16" t="str">
        <f>IF('QRY - ExportPupilNumbersbyYearG'!K21 ="","n/a",'QRY - ExportPupilNumbersbyYearG'!K21)</f>
        <v>Dedworth Green First School</v>
      </c>
      <c r="D42" s="36" t="str">
        <f>IF($C42="n/a","",'QRY - ExportPupilNumbersbyYearG'!E21)</f>
        <v>Windsor</v>
      </c>
      <c r="E42" s="36" t="str">
        <f>IF($C42="n/a","",'QRY - ExportPupilNumbersbyYearG'!F21)</f>
        <v>Windsor North</v>
      </c>
      <c r="F42" s="36" t="str">
        <f>IF($C42="n/a","",'QRY - ExportPupilNumbersbyYearG'!G21)</f>
        <v>Dedworth</v>
      </c>
      <c r="G42" s="36" t="str">
        <f>IF($C42="n/a","",'QRY - ExportPupilNumbersbyYearG'!I21)</f>
        <v>Primary</v>
      </c>
      <c r="H42" s="36" t="str">
        <f>IF($C42="n/a","",'QRY - ExportPupilNumbersbyYearG'!H21)</f>
        <v>Three Tier</v>
      </c>
      <c r="I42" s="36" t="str">
        <f>IF($C42="n/a","",'QRY - ExportPupilNumbersbyYearG'!J21)</f>
        <v>First</v>
      </c>
      <c r="J42" s="36" t="str">
        <f>IF($C42="n/a","",'QRY - ExportPupilNumbersbyYearG'!L21)</f>
        <v>Academy</v>
      </c>
      <c r="K42" s="42">
        <f>IF('QRY - ExportPupilNumbersbyYearG'!Q21="","",'QRY - ExportPupilNumbersbyYearG'!Q21)</f>
        <v>42491</v>
      </c>
      <c r="L42" s="36" t="str">
        <f>IF($C42="n/a","",'QRY - ExportPupilNumbersbyYearG'!M21)</f>
        <v>None</v>
      </c>
      <c r="M42" s="78">
        <f>IF($C42&lt;&gt;"n/a",'QRY - ExportPupilNumbersbyYearG'!R21,"n/a")</f>
        <v>0</v>
      </c>
      <c r="N42" s="78">
        <f>IF($C42&lt;&gt;"n/a",'QRY - ExportPupilNumbersbyYearG'!S21,"n/a")</f>
        <v>0</v>
      </c>
      <c r="O42" s="78">
        <f>IF($C42&lt;&gt;"n/a",'QRY - ExportPupilNumbersbyYearG'!T21,"n/a")</f>
        <v>11</v>
      </c>
      <c r="P42" s="78">
        <f>IF($C42&lt;&gt;"n/a",'QRY - ExportPupilNumbersbyYearG'!U21,"n/a")</f>
        <v>6</v>
      </c>
      <c r="Q42" s="78">
        <f>IF($C42&lt;&gt;"n/a",'QRY - ExportPupilNumbersbyYearG'!V21,"n/a")</f>
        <v>25</v>
      </c>
      <c r="R42" s="74">
        <f>IF($C42&lt;&gt;"n/a",'QRY - ExportPupilNumbersbyYearG'!W21,"n/a")</f>
        <v>26</v>
      </c>
      <c r="S42" s="74">
        <f>IF($C42&lt;&gt;"n/a",'QRY - ExportPupilNumbersbyYearG'!X21,"n/a")</f>
        <v>29</v>
      </c>
      <c r="T42" s="20">
        <f>IF($C42&lt;&gt;"n/a",'QRY - ExportPupilNumbersbyYearG'!Y21,"n/a")</f>
        <v>30</v>
      </c>
      <c r="U42" s="20">
        <f>IF($C42&lt;&gt;"n/a",'QRY - ExportPupilNumbersbyYearG'!Z21,"n/a")</f>
        <v>29</v>
      </c>
      <c r="V42" s="20">
        <f>IF($C42&lt;&gt;"n/a",'QRY - ExportPupilNumbersbyYearG'!AA21,"n/a")</f>
        <v>0</v>
      </c>
      <c r="W42" s="20">
        <f>IF($C42&lt;&gt;"n/a",'QRY - ExportPupilNumbersbyYearG'!AB21,"n/a")</f>
        <v>0</v>
      </c>
      <c r="X42" s="22">
        <f>IF($C42&lt;&gt;"n/a",'QRY - ExportPupilNumbersbyYearG'!AC21,"n/a")</f>
        <v>0</v>
      </c>
      <c r="Y42" s="22">
        <f>IF($C42&lt;&gt;"n/a",'QRY - ExportPupilNumbersbyYearG'!AD21,"n/a")</f>
        <v>0</v>
      </c>
      <c r="Z42" s="22">
        <f>IF($C42&lt;&gt;"n/a",'QRY - ExportPupilNumbersbyYearG'!AE21,"n/a")</f>
        <v>0</v>
      </c>
      <c r="AA42" s="19">
        <f>IF($C42&lt;&gt;"n/a",'QRY - ExportPupilNumbersbyYearG'!AF21,"n/a")</f>
        <v>0</v>
      </c>
      <c r="AB42" s="19">
        <f>IF($C42&lt;&gt;"n/a",'QRY - ExportPupilNumbersbyYearG'!AG21,"n/a")</f>
        <v>0</v>
      </c>
      <c r="AC42" s="18">
        <f>IF($C42&lt;&gt;"n/a",'QRY - ExportPupilNumbersbyYearG'!AH21,"n/a")</f>
        <v>0</v>
      </c>
      <c r="AD42" s="18">
        <f>IF($C42&lt;&gt;"n/a",'QRY - ExportPupilNumbersbyYearG'!AI21,"n/a")</f>
        <v>0</v>
      </c>
      <c r="AE42" s="18">
        <f>IF($C42&lt;&gt;"n/a",'QRY - ExportPupilNumbersbyYearG'!AJ21,"n/a")</f>
        <v>0</v>
      </c>
      <c r="AF42" s="18">
        <f>IF($C42&lt;&gt;"n/a",'QRY - ExportPupilNumbersbyYearG'!AK21,"n/a")</f>
        <v>0</v>
      </c>
      <c r="AG42" s="21">
        <f t="shared" si="0"/>
        <v>139</v>
      </c>
      <c r="AH42" s="32">
        <f t="shared" si="1"/>
        <v>156</v>
      </c>
      <c r="AI42" s="81">
        <f t="shared" si="2"/>
        <v>42</v>
      </c>
      <c r="AJ42" s="31">
        <f t="shared" si="3"/>
        <v>55</v>
      </c>
      <c r="AK42" s="26">
        <f t="shared" si="4"/>
        <v>59</v>
      </c>
      <c r="AL42" s="24">
        <f t="shared" si="5"/>
        <v>0</v>
      </c>
      <c r="AM42" s="28">
        <f t="shared" si="6"/>
        <v>0</v>
      </c>
      <c r="AN42" s="30">
        <f t="shared" si="7"/>
        <v>0</v>
      </c>
      <c r="AO42" s="10"/>
      <c r="AP42" s="11"/>
      <c r="AQ42" s="11"/>
      <c r="AR42" s="11"/>
      <c r="AS42" s="11"/>
      <c r="AT42" s="11"/>
    </row>
    <row r="43" spans="1:46" s="12" customFormat="1" ht="12.75" customHeight="1" x14ac:dyDescent="0.3">
      <c r="A43" s="11"/>
      <c r="B43" s="5"/>
      <c r="C43" s="16" t="str">
        <f>IF('QRY - ExportPupilNumbersbyYearG'!K22 ="","n/a",'QRY - ExportPupilNumbersbyYearG'!K22)</f>
        <v>Dedworth Middle School</v>
      </c>
      <c r="D43" s="36" t="str">
        <f>IF($C43="n/a","",'QRY - ExportPupilNumbersbyYearG'!E22)</f>
        <v>Windsor</v>
      </c>
      <c r="E43" s="36" t="str">
        <f>IF($C43="n/a","",'QRY - ExportPupilNumbersbyYearG'!F22)</f>
        <v>Windsor North</v>
      </c>
      <c r="F43" s="36" t="str">
        <f>IF($C43="n/a","",'QRY - ExportPupilNumbersbyYearG'!G22)</f>
        <v>Dedworth</v>
      </c>
      <c r="G43" s="36" t="str">
        <f>IF($C43="n/a","",'QRY - ExportPupilNumbersbyYearG'!I22)</f>
        <v>Secondary</v>
      </c>
      <c r="H43" s="36" t="str">
        <f>IF($C43="n/a","",'QRY - ExportPupilNumbersbyYearG'!H22)</f>
        <v>Three Tier</v>
      </c>
      <c r="I43" s="36" t="str">
        <f>IF($C43="n/a","",'QRY - ExportPupilNumbersbyYearG'!J22)</f>
        <v>Middle</v>
      </c>
      <c r="J43" s="36" t="str">
        <f>IF($C43="n/a","",'QRY - ExportPupilNumbersbyYearG'!L22)</f>
        <v>Academy</v>
      </c>
      <c r="K43" s="42">
        <f>IF('QRY - ExportPupilNumbersbyYearG'!Q22="","",'QRY - ExportPupilNumbersbyYearG'!Q22)</f>
        <v>42491</v>
      </c>
      <c r="L43" s="36" t="str">
        <f>IF($C43="n/a","",'QRY - ExportPupilNumbersbyYearG'!M22)</f>
        <v>None</v>
      </c>
      <c r="M43" s="78">
        <f>IF($C43&lt;&gt;"n/a",'QRY - ExportPupilNumbersbyYearG'!R22,"n/a")</f>
        <v>0</v>
      </c>
      <c r="N43" s="78">
        <f>IF($C43&lt;&gt;"n/a",'QRY - ExportPupilNumbersbyYearG'!S22,"n/a")</f>
        <v>0</v>
      </c>
      <c r="O43" s="78">
        <f>IF($C43&lt;&gt;"n/a",'QRY - ExportPupilNumbersbyYearG'!T22,"n/a")</f>
        <v>0</v>
      </c>
      <c r="P43" s="78">
        <f>IF($C43&lt;&gt;"n/a",'QRY - ExportPupilNumbersbyYearG'!U22,"n/a")</f>
        <v>0</v>
      </c>
      <c r="Q43" s="78">
        <f>IF($C43&lt;&gt;"n/a",'QRY - ExportPupilNumbersbyYearG'!V22,"n/a")</f>
        <v>0</v>
      </c>
      <c r="R43" s="74">
        <f>IF($C43&lt;&gt;"n/a",'QRY - ExportPupilNumbersbyYearG'!W22,"n/a")</f>
        <v>0</v>
      </c>
      <c r="S43" s="74">
        <f>IF($C43&lt;&gt;"n/a",'QRY - ExportPupilNumbersbyYearG'!X22,"n/a")</f>
        <v>0</v>
      </c>
      <c r="T43" s="20">
        <f>IF($C43&lt;&gt;"n/a",'QRY - ExportPupilNumbersbyYearG'!Y22,"n/a")</f>
        <v>0</v>
      </c>
      <c r="U43" s="20">
        <f>IF($C43&lt;&gt;"n/a",'QRY - ExportPupilNumbersbyYearG'!Z22,"n/a")</f>
        <v>0</v>
      </c>
      <c r="V43" s="20">
        <f>IF($C43&lt;&gt;"n/a",'QRY - ExportPupilNumbersbyYearG'!AA22,"n/a")</f>
        <v>122</v>
      </c>
      <c r="W43" s="20">
        <f>IF($C43&lt;&gt;"n/a",'QRY - ExportPupilNumbersbyYearG'!AB22,"n/a")</f>
        <v>135</v>
      </c>
      <c r="X43" s="22">
        <f>IF($C43&lt;&gt;"n/a",'QRY - ExportPupilNumbersbyYearG'!AC22,"n/a")</f>
        <v>112</v>
      </c>
      <c r="Y43" s="22">
        <f>IF($C43&lt;&gt;"n/a",'QRY - ExportPupilNumbersbyYearG'!AD22,"n/a")</f>
        <v>125</v>
      </c>
      <c r="Z43" s="22">
        <f>IF($C43&lt;&gt;"n/a",'QRY - ExportPupilNumbersbyYearG'!AE22,"n/a")</f>
        <v>0</v>
      </c>
      <c r="AA43" s="19">
        <f>IF($C43&lt;&gt;"n/a",'QRY - ExportPupilNumbersbyYearG'!AF22,"n/a")</f>
        <v>0</v>
      </c>
      <c r="AB43" s="19">
        <f>IF($C43&lt;&gt;"n/a",'QRY - ExportPupilNumbersbyYearG'!AG22,"n/a")</f>
        <v>0</v>
      </c>
      <c r="AC43" s="18">
        <f>IF($C43&lt;&gt;"n/a",'QRY - ExportPupilNumbersbyYearG'!AH22,"n/a")</f>
        <v>0</v>
      </c>
      <c r="AD43" s="18">
        <f>IF($C43&lt;&gt;"n/a",'QRY - ExportPupilNumbersbyYearG'!AI22,"n/a")</f>
        <v>0</v>
      </c>
      <c r="AE43" s="18">
        <f>IF($C43&lt;&gt;"n/a",'QRY - ExportPupilNumbersbyYearG'!AJ22,"n/a")</f>
        <v>0</v>
      </c>
      <c r="AF43" s="18">
        <f>IF($C43&lt;&gt;"n/a",'QRY - ExportPupilNumbersbyYearG'!AK22,"n/a")</f>
        <v>0</v>
      </c>
      <c r="AG43" s="21">
        <f t="shared" si="0"/>
        <v>494</v>
      </c>
      <c r="AH43" s="32">
        <f t="shared" si="1"/>
        <v>494</v>
      </c>
      <c r="AI43" s="81">
        <f t="shared" si="2"/>
        <v>0</v>
      </c>
      <c r="AJ43" s="31">
        <f t="shared" si="3"/>
        <v>0</v>
      </c>
      <c r="AK43" s="26">
        <f t="shared" si="4"/>
        <v>257</v>
      </c>
      <c r="AL43" s="24">
        <f t="shared" si="5"/>
        <v>237</v>
      </c>
      <c r="AM43" s="28">
        <f t="shared" si="6"/>
        <v>0</v>
      </c>
      <c r="AN43" s="30">
        <f t="shared" si="7"/>
        <v>0</v>
      </c>
      <c r="AO43" s="10"/>
      <c r="AP43" s="11"/>
      <c r="AQ43" s="11"/>
      <c r="AR43" s="11"/>
      <c r="AS43" s="11"/>
      <c r="AT43" s="11"/>
    </row>
    <row r="44" spans="1:46" s="12" customFormat="1" ht="12.75" customHeight="1" x14ac:dyDescent="0.3">
      <c r="A44" s="11"/>
      <c r="B44" s="5"/>
      <c r="C44" s="16" t="str">
        <f>IF('QRY - ExportPupilNumbersbyYearG'!K23 ="","n/a",'QRY - ExportPupilNumbersbyYearG'!K23)</f>
        <v>Desborough College</v>
      </c>
      <c r="D44" s="36" t="str">
        <f>IF($C44="n/a","",'QRY - ExportPupilNumbersbyYearG'!E23)</f>
        <v>Maidenhead</v>
      </c>
      <c r="E44" s="36" t="str">
        <f>IF($C44="n/a","",'QRY - ExportPupilNumbersbyYearG'!F23)</f>
        <v>Central Maidenhead</v>
      </c>
      <c r="F44" s="36" t="str">
        <f>IF($C44="n/a","",'QRY - ExportPupilNumbersbyYearG'!G23)</f>
        <v>Larchfield East</v>
      </c>
      <c r="G44" s="36" t="str">
        <f>IF($C44="n/a","",'QRY - ExportPupilNumbersbyYearG'!I23)</f>
        <v>Secondary</v>
      </c>
      <c r="H44" s="36" t="str">
        <f>IF($C44="n/a","",'QRY - ExportPupilNumbersbyYearG'!H23)</f>
        <v>Two Tier</v>
      </c>
      <c r="I44" s="36" t="str">
        <f>IF($C44="n/a","",'QRY - ExportPupilNumbersbyYearG'!J23)</f>
        <v>Secondary</v>
      </c>
      <c r="J44" s="36" t="str">
        <f>IF($C44="n/a","",'QRY - ExportPupilNumbersbyYearG'!L23)</f>
        <v>Academy</v>
      </c>
      <c r="K44" s="42">
        <f>IF('QRY - ExportPupilNumbersbyYearG'!Q23="","",'QRY - ExportPupilNumbersbyYearG'!Q23)</f>
        <v>41183</v>
      </c>
      <c r="L44" s="36" t="str">
        <f>IF($C44="n/a","",'QRY - ExportPupilNumbersbyYearG'!M23)</f>
        <v>None</v>
      </c>
      <c r="M44" s="78">
        <f>IF($C44&lt;&gt;"n/a",'QRY - ExportPupilNumbersbyYearG'!R23,"n/a")</f>
        <v>0</v>
      </c>
      <c r="N44" s="78">
        <f>IF($C44&lt;&gt;"n/a",'QRY - ExportPupilNumbersbyYearG'!S23,"n/a")</f>
        <v>0</v>
      </c>
      <c r="O44" s="78">
        <f>IF($C44&lt;&gt;"n/a",'QRY - ExportPupilNumbersbyYearG'!T23,"n/a")</f>
        <v>0</v>
      </c>
      <c r="P44" s="78">
        <f>IF($C44&lt;&gt;"n/a",'QRY - ExportPupilNumbersbyYearG'!U23,"n/a")</f>
        <v>0</v>
      </c>
      <c r="Q44" s="78">
        <f>IF($C44&lt;&gt;"n/a",'QRY - ExportPupilNumbersbyYearG'!V23,"n/a")</f>
        <v>0</v>
      </c>
      <c r="R44" s="74">
        <f>IF($C44&lt;&gt;"n/a",'QRY - ExportPupilNumbersbyYearG'!W23,"n/a")</f>
        <v>0</v>
      </c>
      <c r="S44" s="74">
        <f>IF($C44&lt;&gt;"n/a",'QRY - ExportPupilNumbersbyYearG'!X23,"n/a")</f>
        <v>0</v>
      </c>
      <c r="T44" s="20">
        <f>IF($C44&lt;&gt;"n/a",'QRY - ExportPupilNumbersbyYearG'!Y23,"n/a")</f>
        <v>0</v>
      </c>
      <c r="U44" s="20">
        <f>IF($C44&lt;&gt;"n/a",'QRY - ExportPupilNumbersbyYearG'!Z23,"n/a")</f>
        <v>0</v>
      </c>
      <c r="V44" s="20">
        <f>IF($C44&lt;&gt;"n/a",'QRY - ExportPupilNumbersbyYearG'!AA23,"n/a")</f>
        <v>0</v>
      </c>
      <c r="W44" s="20">
        <f>IF($C44&lt;&gt;"n/a",'QRY - ExportPupilNumbersbyYearG'!AB23,"n/a")</f>
        <v>0</v>
      </c>
      <c r="X44" s="22">
        <f>IF($C44&lt;&gt;"n/a",'QRY - ExportPupilNumbersbyYearG'!AC23,"n/a")</f>
        <v>140</v>
      </c>
      <c r="Y44" s="22">
        <f>IF($C44&lt;&gt;"n/a",'QRY - ExportPupilNumbersbyYearG'!AD23,"n/a")</f>
        <v>179</v>
      </c>
      <c r="Z44" s="22">
        <f>IF($C44&lt;&gt;"n/a",'QRY - ExportPupilNumbersbyYearG'!AE23,"n/a")</f>
        <v>179</v>
      </c>
      <c r="AA44" s="19">
        <f>IF($C44&lt;&gt;"n/a",'QRY - ExportPupilNumbersbyYearG'!AF23,"n/a")</f>
        <v>182</v>
      </c>
      <c r="AB44" s="19">
        <f>IF($C44&lt;&gt;"n/a",'QRY - ExportPupilNumbersbyYearG'!AG23,"n/a")</f>
        <v>153</v>
      </c>
      <c r="AC44" s="18">
        <f>IF($C44&lt;&gt;"n/a",'QRY - ExportPupilNumbersbyYearG'!AH23,"n/a")</f>
        <v>59</v>
      </c>
      <c r="AD44" s="18">
        <f>IF($C44&lt;&gt;"n/a",'QRY - ExportPupilNumbersbyYearG'!AI23,"n/a")</f>
        <v>36</v>
      </c>
      <c r="AE44" s="18">
        <f>IF($C44&lt;&gt;"n/a",'QRY - ExportPupilNumbersbyYearG'!AJ23,"n/a")</f>
        <v>0</v>
      </c>
      <c r="AF44" s="18">
        <f>IF($C44&lt;&gt;"n/a",'QRY - ExportPupilNumbersbyYearG'!AK23,"n/a")</f>
        <v>0</v>
      </c>
      <c r="AG44" s="21">
        <f t="shared" si="0"/>
        <v>928</v>
      </c>
      <c r="AH44" s="32">
        <f t="shared" si="1"/>
        <v>928</v>
      </c>
      <c r="AI44" s="81">
        <f t="shared" si="2"/>
        <v>0</v>
      </c>
      <c r="AJ44" s="31">
        <f t="shared" si="3"/>
        <v>0</v>
      </c>
      <c r="AK44" s="26">
        <f t="shared" si="4"/>
        <v>0</v>
      </c>
      <c r="AL44" s="24">
        <f t="shared" si="5"/>
        <v>498</v>
      </c>
      <c r="AM44" s="28">
        <f t="shared" si="6"/>
        <v>335</v>
      </c>
      <c r="AN44" s="30">
        <f t="shared" si="7"/>
        <v>95</v>
      </c>
      <c r="AO44" s="10"/>
      <c r="AP44" s="11"/>
      <c r="AQ44" s="11"/>
      <c r="AR44" s="11"/>
      <c r="AS44" s="11"/>
      <c r="AT44" s="11"/>
    </row>
    <row r="45" spans="1:46" s="12" customFormat="1" ht="12.75" customHeight="1" x14ac:dyDescent="0.3">
      <c r="A45" s="11"/>
      <c r="B45" s="5"/>
      <c r="C45" s="16" t="str">
        <f>IF('QRY - ExportPupilNumbersbyYearG'!K24 ="","n/a",'QRY - ExportPupilNumbersbyYearG'!K24)</f>
        <v>Eton Porny C of E First School</v>
      </c>
      <c r="D45" s="36" t="str">
        <f>IF($C45="n/a","",'QRY - ExportPupilNumbersbyYearG'!E24)</f>
        <v>Windsor</v>
      </c>
      <c r="E45" s="36" t="str">
        <f>IF($C45="n/a","",'QRY - ExportPupilNumbersbyYearG'!F24)</f>
        <v>Eton</v>
      </c>
      <c r="F45" s="36" t="str">
        <f>IF($C45="n/a","",'QRY - ExportPupilNumbersbyYearG'!G24)</f>
        <v>Eton</v>
      </c>
      <c r="G45" s="36" t="str">
        <f>IF($C45="n/a","",'QRY - ExportPupilNumbersbyYearG'!I24)</f>
        <v>Primary</v>
      </c>
      <c r="H45" s="36" t="str">
        <f>IF($C45="n/a","",'QRY - ExportPupilNumbersbyYearG'!H24)</f>
        <v>Three Tier</v>
      </c>
      <c r="I45" s="36" t="str">
        <f>IF($C45="n/a","",'QRY - ExportPupilNumbersbyYearG'!J24)</f>
        <v>First</v>
      </c>
      <c r="J45" s="36" t="str">
        <f>IF($C45="n/a","",'QRY - ExportPupilNumbersbyYearG'!L24)</f>
        <v>Academy</v>
      </c>
      <c r="K45" s="42">
        <f>IF('QRY - ExportPupilNumbersbyYearG'!Q24="","",'QRY - ExportPupilNumbersbyYearG'!Q24)</f>
        <v>42401</v>
      </c>
      <c r="L45" s="36" t="str">
        <f>IF($C45="n/a","",'QRY - ExportPupilNumbersbyYearG'!M24)</f>
        <v>Church of England</v>
      </c>
      <c r="M45" s="78">
        <f>IF($C45&lt;&gt;"n/a",'QRY - ExportPupilNumbersbyYearG'!R24,"n/a")</f>
        <v>0</v>
      </c>
      <c r="N45" s="78">
        <f>IF($C45&lt;&gt;"n/a",'QRY - ExportPupilNumbersbyYearG'!S24,"n/a")</f>
        <v>0</v>
      </c>
      <c r="O45" s="78">
        <f>IF($C45&lt;&gt;"n/a",'QRY - ExportPupilNumbersbyYearG'!T24,"n/a")</f>
        <v>0</v>
      </c>
      <c r="P45" s="78">
        <f>IF($C45&lt;&gt;"n/a",'QRY - ExportPupilNumbersbyYearG'!U24,"n/a")</f>
        <v>0</v>
      </c>
      <c r="Q45" s="78">
        <f>IF($C45&lt;&gt;"n/a",'QRY - ExportPupilNumbersbyYearG'!V24,"n/a")</f>
        <v>30</v>
      </c>
      <c r="R45" s="74">
        <f>IF($C45&lt;&gt;"n/a",'QRY - ExportPupilNumbersbyYearG'!W24,"n/a")</f>
        <v>30</v>
      </c>
      <c r="S45" s="74">
        <f>IF($C45&lt;&gt;"n/a",'QRY - ExportPupilNumbersbyYearG'!X24,"n/a")</f>
        <v>30</v>
      </c>
      <c r="T45" s="20">
        <f>IF($C45&lt;&gt;"n/a",'QRY - ExportPupilNumbersbyYearG'!Y24,"n/a")</f>
        <v>24</v>
      </c>
      <c r="U45" s="20">
        <f>IF($C45&lt;&gt;"n/a",'QRY - ExportPupilNumbersbyYearG'!Z24,"n/a")</f>
        <v>22</v>
      </c>
      <c r="V45" s="20">
        <f>IF($C45&lt;&gt;"n/a",'QRY - ExportPupilNumbersbyYearG'!AA24,"n/a")</f>
        <v>0</v>
      </c>
      <c r="W45" s="20">
        <f>IF($C45&lt;&gt;"n/a",'QRY - ExportPupilNumbersbyYearG'!AB24,"n/a")</f>
        <v>0</v>
      </c>
      <c r="X45" s="22">
        <f>IF($C45&lt;&gt;"n/a",'QRY - ExportPupilNumbersbyYearG'!AC24,"n/a")</f>
        <v>0</v>
      </c>
      <c r="Y45" s="22">
        <f>IF($C45&lt;&gt;"n/a",'QRY - ExportPupilNumbersbyYearG'!AD24,"n/a")</f>
        <v>0</v>
      </c>
      <c r="Z45" s="22">
        <f>IF($C45&lt;&gt;"n/a",'QRY - ExportPupilNumbersbyYearG'!AE24,"n/a")</f>
        <v>0</v>
      </c>
      <c r="AA45" s="19">
        <f>IF($C45&lt;&gt;"n/a",'QRY - ExportPupilNumbersbyYearG'!AF24,"n/a")</f>
        <v>0</v>
      </c>
      <c r="AB45" s="19">
        <f>IF($C45&lt;&gt;"n/a",'QRY - ExportPupilNumbersbyYearG'!AG24,"n/a")</f>
        <v>0</v>
      </c>
      <c r="AC45" s="18">
        <f>IF($C45&lt;&gt;"n/a",'QRY - ExportPupilNumbersbyYearG'!AH24,"n/a")</f>
        <v>0</v>
      </c>
      <c r="AD45" s="18">
        <f>IF($C45&lt;&gt;"n/a",'QRY - ExportPupilNumbersbyYearG'!AI24,"n/a")</f>
        <v>0</v>
      </c>
      <c r="AE45" s="18">
        <f>IF($C45&lt;&gt;"n/a",'QRY - ExportPupilNumbersbyYearG'!AJ24,"n/a")</f>
        <v>0</v>
      </c>
      <c r="AF45" s="18">
        <f>IF($C45&lt;&gt;"n/a",'QRY - ExportPupilNumbersbyYearG'!AK24,"n/a")</f>
        <v>0</v>
      </c>
      <c r="AG45" s="21">
        <f t="shared" si="0"/>
        <v>136</v>
      </c>
      <c r="AH45" s="32">
        <f t="shared" si="1"/>
        <v>136</v>
      </c>
      <c r="AI45" s="81">
        <f t="shared" si="2"/>
        <v>30</v>
      </c>
      <c r="AJ45" s="31">
        <f t="shared" si="3"/>
        <v>60</v>
      </c>
      <c r="AK45" s="26">
        <f t="shared" si="4"/>
        <v>46</v>
      </c>
      <c r="AL45" s="24">
        <f t="shared" si="5"/>
        <v>0</v>
      </c>
      <c r="AM45" s="28">
        <f t="shared" si="6"/>
        <v>0</v>
      </c>
      <c r="AN45" s="30">
        <f t="shared" si="7"/>
        <v>0</v>
      </c>
      <c r="AO45" s="10"/>
      <c r="AP45" s="11"/>
      <c r="AQ45" s="11"/>
      <c r="AR45" s="11"/>
      <c r="AS45" s="11"/>
      <c r="AT45" s="11"/>
    </row>
    <row r="46" spans="1:46" s="12" customFormat="1" ht="12.75" customHeight="1" x14ac:dyDescent="0.3">
      <c r="A46" s="11"/>
      <c r="B46" s="5"/>
      <c r="C46" s="16" t="str">
        <f>IF('QRY - ExportPupilNumbersbyYearG'!K25 ="","n/a",'QRY - ExportPupilNumbersbyYearG'!K25)</f>
        <v>Eton Wick C of E First School</v>
      </c>
      <c r="D46" s="36" t="str">
        <f>IF($C46="n/a","",'QRY - ExportPupilNumbersbyYearG'!E25)</f>
        <v>Windsor</v>
      </c>
      <c r="E46" s="36" t="str">
        <f>IF($C46="n/a","",'QRY - ExportPupilNumbersbyYearG'!F25)</f>
        <v>Eton</v>
      </c>
      <c r="F46" s="36" t="str">
        <f>IF($C46="n/a","",'QRY - ExportPupilNumbersbyYearG'!G25)</f>
        <v>Eton Wick</v>
      </c>
      <c r="G46" s="36" t="str">
        <f>IF($C46="n/a","",'QRY - ExportPupilNumbersbyYearG'!I25)</f>
        <v>Primary</v>
      </c>
      <c r="H46" s="36" t="str">
        <f>IF($C46="n/a","",'QRY - ExportPupilNumbersbyYearG'!H25)</f>
        <v>Three Tier</v>
      </c>
      <c r="I46" s="36" t="str">
        <f>IF($C46="n/a","",'QRY - ExportPupilNumbersbyYearG'!J25)</f>
        <v>First</v>
      </c>
      <c r="J46" s="36" t="str">
        <f>IF($C46="n/a","",'QRY - ExportPupilNumbersbyYearG'!L25)</f>
        <v>Voluntary Controlled</v>
      </c>
      <c r="K46" s="42" t="str">
        <f>IF('QRY - ExportPupilNumbersbyYearG'!Q25="","",'QRY - ExportPupilNumbersbyYearG'!Q25)</f>
        <v/>
      </c>
      <c r="L46" s="36" t="str">
        <f>IF($C46="n/a","",'QRY - ExportPupilNumbersbyYearG'!M25)</f>
        <v>Church of England</v>
      </c>
      <c r="M46" s="78">
        <f>IF($C46&lt;&gt;"n/a",'QRY - ExportPupilNumbersbyYearG'!R25,"n/a")</f>
        <v>0</v>
      </c>
      <c r="N46" s="78">
        <f>IF($C46&lt;&gt;"n/a",'QRY - ExportPupilNumbersbyYearG'!S25,"n/a")</f>
        <v>0</v>
      </c>
      <c r="O46" s="78">
        <f>IF($C46&lt;&gt;"n/a",'QRY - ExportPupilNumbersbyYearG'!T25,"n/a")</f>
        <v>9</v>
      </c>
      <c r="P46" s="78">
        <f>IF($C46&lt;&gt;"n/a",'QRY - ExportPupilNumbersbyYearG'!U25,"n/a")</f>
        <v>7</v>
      </c>
      <c r="Q46" s="78">
        <f>IF($C46&lt;&gt;"n/a",'QRY - ExportPupilNumbersbyYearG'!V25,"n/a")</f>
        <v>15</v>
      </c>
      <c r="R46" s="74">
        <f>IF($C46&lt;&gt;"n/a",'QRY - ExportPupilNumbersbyYearG'!W25,"n/a")</f>
        <v>12</v>
      </c>
      <c r="S46" s="74">
        <f>IF($C46&lt;&gt;"n/a",'QRY - ExportPupilNumbersbyYearG'!X25,"n/a")</f>
        <v>15</v>
      </c>
      <c r="T46" s="20">
        <f>IF($C46&lt;&gt;"n/a",'QRY - ExportPupilNumbersbyYearG'!Y25,"n/a")</f>
        <v>25</v>
      </c>
      <c r="U46" s="20">
        <f>IF($C46&lt;&gt;"n/a",'QRY - ExportPupilNumbersbyYearG'!Z25,"n/a")</f>
        <v>23</v>
      </c>
      <c r="V46" s="20">
        <f>IF($C46&lt;&gt;"n/a",'QRY - ExportPupilNumbersbyYearG'!AA25,"n/a")</f>
        <v>0</v>
      </c>
      <c r="W46" s="20">
        <f>IF($C46&lt;&gt;"n/a",'QRY - ExportPupilNumbersbyYearG'!AB25,"n/a")</f>
        <v>0</v>
      </c>
      <c r="X46" s="22">
        <f>IF($C46&lt;&gt;"n/a",'QRY - ExportPupilNumbersbyYearG'!AC25,"n/a")</f>
        <v>0</v>
      </c>
      <c r="Y46" s="22">
        <f>IF($C46&lt;&gt;"n/a",'QRY - ExportPupilNumbersbyYearG'!AD25,"n/a")</f>
        <v>0</v>
      </c>
      <c r="Z46" s="22">
        <f>IF($C46&lt;&gt;"n/a",'QRY - ExportPupilNumbersbyYearG'!AE25,"n/a")</f>
        <v>0</v>
      </c>
      <c r="AA46" s="19">
        <f>IF($C46&lt;&gt;"n/a",'QRY - ExportPupilNumbersbyYearG'!AF25,"n/a")</f>
        <v>0</v>
      </c>
      <c r="AB46" s="19">
        <f>IF($C46&lt;&gt;"n/a",'QRY - ExportPupilNumbersbyYearG'!AG25,"n/a")</f>
        <v>0</v>
      </c>
      <c r="AC46" s="18">
        <f>IF($C46&lt;&gt;"n/a",'QRY - ExportPupilNumbersbyYearG'!AH25,"n/a")</f>
        <v>0</v>
      </c>
      <c r="AD46" s="18">
        <f>IF($C46&lt;&gt;"n/a",'QRY - ExportPupilNumbersbyYearG'!AI25,"n/a")</f>
        <v>0</v>
      </c>
      <c r="AE46" s="18">
        <f>IF($C46&lt;&gt;"n/a",'QRY - ExportPupilNumbersbyYearG'!AJ25,"n/a")</f>
        <v>0</v>
      </c>
      <c r="AF46" s="18">
        <f>IF($C46&lt;&gt;"n/a",'QRY - ExportPupilNumbersbyYearG'!AK25,"n/a")</f>
        <v>0</v>
      </c>
      <c r="AG46" s="21">
        <f t="shared" si="0"/>
        <v>90</v>
      </c>
      <c r="AH46" s="32">
        <f t="shared" si="1"/>
        <v>106</v>
      </c>
      <c r="AI46" s="81">
        <f t="shared" si="2"/>
        <v>31</v>
      </c>
      <c r="AJ46" s="31">
        <f t="shared" si="3"/>
        <v>27</v>
      </c>
      <c r="AK46" s="26">
        <f t="shared" si="4"/>
        <v>48</v>
      </c>
      <c r="AL46" s="24">
        <f t="shared" si="5"/>
        <v>0</v>
      </c>
      <c r="AM46" s="28">
        <f t="shared" si="6"/>
        <v>0</v>
      </c>
      <c r="AN46" s="30">
        <f t="shared" si="7"/>
        <v>0</v>
      </c>
      <c r="AO46" s="10"/>
      <c r="AP46" s="11"/>
      <c r="AQ46" s="11"/>
      <c r="AR46" s="11"/>
      <c r="AS46" s="11"/>
      <c r="AT46" s="11"/>
    </row>
    <row r="47" spans="1:46" s="12" customFormat="1" ht="12.75" customHeight="1" x14ac:dyDescent="0.3">
      <c r="A47" s="11"/>
      <c r="B47" s="5"/>
      <c r="C47" s="16" t="str">
        <f>IF('QRY - ExportPupilNumbersbyYearG'!K26 ="","n/a",'QRY - ExportPupilNumbersbyYearG'!K26)</f>
        <v>Forest Bridge School</v>
      </c>
      <c r="D47" s="36" t="str">
        <f>IF($C47="n/a","",'QRY - ExportPupilNumbersbyYearG'!E26)</f>
        <v>Maidenhead</v>
      </c>
      <c r="E47" s="36" t="str">
        <f>IF($C47="n/a","",'QRY - ExportPupilNumbersbyYearG'!F26)</f>
        <v>South East Maidenhead</v>
      </c>
      <c r="F47" s="36" t="str">
        <f>IF($C47="n/a","",'QRY - ExportPupilNumbersbyYearG'!G26)</f>
        <v>Central</v>
      </c>
      <c r="G47" s="36" t="str">
        <f>IF($C47="n/a","",'QRY - ExportPupilNumbersbyYearG'!I26)</f>
        <v>All-through</v>
      </c>
      <c r="H47" s="36" t="str">
        <f>IF($C47="n/a","",'QRY - ExportPupilNumbersbyYearG'!H26)</f>
        <v>NA</v>
      </c>
      <c r="I47" s="36" t="str">
        <f>IF($C47="n/a","",'QRY - ExportPupilNumbersbyYearG'!J26)</f>
        <v>All Years</v>
      </c>
      <c r="J47" s="36" t="str">
        <f>IF($C47="n/a","",'QRY - ExportPupilNumbersbyYearG'!L26)</f>
        <v>Free School</v>
      </c>
      <c r="K47" s="42" t="str">
        <f>IF('QRY - ExportPupilNumbersbyYearG'!Q26="","",'QRY - ExportPupilNumbersbyYearG'!Q26)</f>
        <v/>
      </c>
      <c r="L47" s="36" t="str">
        <f>IF($C47="n/a","",'QRY - ExportPupilNumbersbyYearG'!M26)</f>
        <v>None</v>
      </c>
      <c r="M47" s="78">
        <f>IF($C47&lt;&gt;"n/a",'QRY - ExportPupilNumbersbyYearG'!R26,"n/a")</f>
        <v>0</v>
      </c>
      <c r="N47" s="78">
        <f>IF($C47&lt;&gt;"n/a",'QRY - ExportPupilNumbersbyYearG'!S26,"n/a")</f>
        <v>0</v>
      </c>
      <c r="O47" s="78">
        <f>IF($C47&lt;&gt;"n/a",'QRY - ExportPupilNumbersbyYearG'!T26,"n/a")</f>
        <v>0</v>
      </c>
      <c r="P47" s="78">
        <f>IF($C47&lt;&gt;"n/a",'QRY - ExportPupilNumbersbyYearG'!U26,"n/a")</f>
        <v>0</v>
      </c>
      <c r="Q47" s="78">
        <f>IF($C47&lt;&gt;"n/a",'QRY - ExportPupilNumbersbyYearG'!V26,"n/a")</f>
        <v>0</v>
      </c>
      <c r="R47" s="74">
        <f>IF($C47&lt;&gt;"n/a",'QRY - ExportPupilNumbersbyYearG'!W26,"n/a")</f>
        <v>4</v>
      </c>
      <c r="S47" s="74">
        <f>IF($C47&lt;&gt;"n/a",'QRY - ExportPupilNumbersbyYearG'!X26,"n/a")</f>
        <v>10</v>
      </c>
      <c r="T47" s="20">
        <f>IF($C47&lt;&gt;"n/a",'QRY - ExportPupilNumbersbyYearG'!Y26,"n/a")</f>
        <v>6</v>
      </c>
      <c r="U47" s="20">
        <f>IF($C47&lt;&gt;"n/a",'QRY - ExportPupilNumbersbyYearG'!Z26,"n/a")</f>
        <v>6</v>
      </c>
      <c r="V47" s="20">
        <f>IF($C47&lt;&gt;"n/a",'QRY - ExportPupilNumbersbyYearG'!AA26,"n/a")</f>
        <v>7</v>
      </c>
      <c r="W47" s="20">
        <f>IF($C47&lt;&gt;"n/a",'QRY - ExportPupilNumbersbyYearG'!AB26,"n/a")</f>
        <v>9</v>
      </c>
      <c r="X47" s="22">
        <f>IF($C47&lt;&gt;"n/a",'QRY - ExportPupilNumbersbyYearG'!AC26,"n/a")</f>
        <v>14</v>
      </c>
      <c r="Y47" s="22">
        <f>IF($C47&lt;&gt;"n/a",'QRY - ExportPupilNumbersbyYearG'!AD26,"n/a")</f>
        <v>17</v>
      </c>
      <c r="Z47" s="22">
        <f>IF($C47&lt;&gt;"n/a",'QRY - ExportPupilNumbersbyYearG'!AE26,"n/a")</f>
        <v>4</v>
      </c>
      <c r="AA47" s="19">
        <f>IF($C47&lt;&gt;"n/a",'QRY - ExportPupilNumbersbyYearG'!AF26,"n/a")</f>
        <v>4</v>
      </c>
      <c r="AB47" s="19">
        <f>IF($C47&lt;&gt;"n/a",'QRY - ExportPupilNumbersbyYearG'!AG26,"n/a")</f>
        <v>2</v>
      </c>
      <c r="AC47" s="18">
        <f>IF($C47&lt;&gt;"n/a",'QRY - ExportPupilNumbersbyYearG'!AH26,"n/a")</f>
        <v>1</v>
      </c>
      <c r="AD47" s="18">
        <f>IF($C47&lt;&gt;"n/a",'QRY - ExportPupilNumbersbyYearG'!AI26,"n/a")</f>
        <v>0</v>
      </c>
      <c r="AE47" s="18">
        <f>IF($C47&lt;&gt;"n/a",'QRY - ExportPupilNumbersbyYearG'!AJ26,"n/a")</f>
        <v>0</v>
      </c>
      <c r="AF47" s="18">
        <f>IF($C47&lt;&gt;"n/a",'QRY - ExportPupilNumbersbyYearG'!AK26,"n/a")</f>
        <v>0</v>
      </c>
      <c r="AG47" s="21">
        <f t="shared" si="0"/>
        <v>84</v>
      </c>
      <c r="AH47" s="32">
        <f t="shared" si="1"/>
        <v>84</v>
      </c>
      <c r="AI47" s="81">
        <f t="shared" si="2"/>
        <v>0</v>
      </c>
      <c r="AJ47" s="31">
        <f t="shared" si="3"/>
        <v>14</v>
      </c>
      <c r="AK47" s="26">
        <f t="shared" si="4"/>
        <v>28</v>
      </c>
      <c r="AL47" s="24">
        <f t="shared" si="5"/>
        <v>35</v>
      </c>
      <c r="AM47" s="28">
        <f t="shared" si="6"/>
        <v>6</v>
      </c>
      <c r="AN47" s="30">
        <f t="shared" si="7"/>
        <v>1</v>
      </c>
      <c r="AO47" s="10"/>
      <c r="AP47" s="11"/>
      <c r="AQ47" s="11"/>
      <c r="AR47" s="11"/>
      <c r="AS47" s="11"/>
      <c r="AT47" s="11"/>
    </row>
    <row r="48" spans="1:46" s="12" customFormat="1" ht="12.75" customHeight="1" x14ac:dyDescent="0.3">
      <c r="A48" s="11"/>
      <c r="B48" s="5"/>
      <c r="C48" s="16" t="str">
        <f>IF('QRY - ExportPupilNumbersbyYearG'!K27 ="","n/a",'QRY - ExportPupilNumbersbyYearG'!K27)</f>
        <v>Furze Platt Infant School</v>
      </c>
      <c r="D48" s="36" t="str">
        <f>IF($C48="n/a","",'QRY - ExportPupilNumbersbyYearG'!E27)</f>
        <v>Maidenhead</v>
      </c>
      <c r="E48" s="36" t="str">
        <f>IF($C48="n/a","",'QRY - ExportPupilNumbersbyYearG'!F27)</f>
        <v>North West Maidenhead</v>
      </c>
      <c r="F48" s="36" t="str">
        <f>IF($C48="n/a","",'QRY - ExportPupilNumbersbyYearG'!G27)</f>
        <v>Furze Platt</v>
      </c>
      <c r="G48" s="36" t="str">
        <f>IF($C48="n/a","",'QRY - ExportPupilNumbersbyYearG'!I27)</f>
        <v>Primary</v>
      </c>
      <c r="H48" s="36" t="str">
        <f>IF($C48="n/a","",'QRY - ExportPupilNumbersbyYearG'!H27)</f>
        <v>Two Tier</v>
      </c>
      <c r="I48" s="36" t="str">
        <f>IF($C48="n/a","",'QRY - ExportPupilNumbersbyYearG'!J27)</f>
        <v>Infants</v>
      </c>
      <c r="J48" s="36" t="str">
        <f>IF($C48="n/a","",'QRY - ExportPupilNumbersbyYearG'!L27)</f>
        <v>Community</v>
      </c>
      <c r="K48" s="42" t="str">
        <f>IF('QRY - ExportPupilNumbersbyYearG'!Q27="","",'QRY - ExportPupilNumbersbyYearG'!Q27)</f>
        <v/>
      </c>
      <c r="L48" s="36" t="str">
        <f>IF($C48="n/a","",'QRY - ExportPupilNumbersbyYearG'!M27)</f>
        <v>None</v>
      </c>
      <c r="M48" s="78">
        <f>IF($C48&lt;&gt;"n/a",'QRY - ExportPupilNumbersbyYearG'!R27,"n/a")</f>
        <v>0</v>
      </c>
      <c r="N48" s="78">
        <f>IF($C48&lt;&gt;"n/a",'QRY - ExportPupilNumbersbyYearG'!S27,"n/a")</f>
        <v>0</v>
      </c>
      <c r="O48" s="78">
        <f>IF($C48&lt;&gt;"n/a",'QRY - ExportPupilNumbersbyYearG'!T27,"n/a")</f>
        <v>0</v>
      </c>
      <c r="P48" s="78">
        <f>IF($C48&lt;&gt;"n/a",'QRY - ExportPupilNumbersbyYearG'!U27,"n/a")</f>
        <v>0</v>
      </c>
      <c r="Q48" s="78">
        <f>IF($C48&lt;&gt;"n/a",'QRY - ExportPupilNumbersbyYearG'!V27,"n/a")</f>
        <v>88</v>
      </c>
      <c r="R48" s="74">
        <f>IF($C48&lt;&gt;"n/a",'QRY - ExportPupilNumbersbyYearG'!W27,"n/a")</f>
        <v>90</v>
      </c>
      <c r="S48" s="74">
        <f>IF($C48&lt;&gt;"n/a",'QRY - ExportPupilNumbersbyYearG'!X27,"n/a")</f>
        <v>89</v>
      </c>
      <c r="T48" s="20">
        <f>IF($C48&lt;&gt;"n/a",'QRY - ExportPupilNumbersbyYearG'!Y27,"n/a")</f>
        <v>0</v>
      </c>
      <c r="U48" s="20">
        <f>IF($C48&lt;&gt;"n/a",'QRY - ExportPupilNumbersbyYearG'!Z27,"n/a")</f>
        <v>0</v>
      </c>
      <c r="V48" s="20">
        <f>IF($C48&lt;&gt;"n/a",'QRY - ExportPupilNumbersbyYearG'!AA27,"n/a")</f>
        <v>0</v>
      </c>
      <c r="W48" s="20">
        <f>IF($C48&lt;&gt;"n/a",'QRY - ExportPupilNumbersbyYearG'!AB27,"n/a")</f>
        <v>0</v>
      </c>
      <c r="X48" s="22">
        <f>IF($C48&lt;&gt;"n/a",'QRY - ExportPupilNumbersbyYearG'!AC27,"n/a")</f>
        <v>0</v>
      </c>
      <c r="Y48" s="22">
        <f>IF($C48&lt;&gt;"n/a",'QRY - ExportPupilNumbersbyYearG'!AD27,"n/a")</f>
        <v>0</v>
      </c>
      <c r="Z48" s="22">
        <f>IF($C48&lt;&gt;"n/a",'QRY - ExportPupilNumbersbyYearG'!AE27,"n/a")</f>
        <v>0</v>
      </c>
      <c r="AA48" s="19">
        <f>IF($C48&lt;&gt;"n/a",'QRY - ExportPupilNumbersbyYearG'!AF27,"n/a")</f>
        <v>0</v>
      </c>
      <c r="AB48" s="19">
        <f>IF($C48&lt;&gt;"n/a",'QRY - ExportPupilNumbersbyYearG'!AG27,"n/a")</f>
        <v>0</v>
      </c>
      <c r="AC48" s="18">
        <f>IF($C48&lt;&gt;"n/a",'QRY - ExportPupilNumbersbyYearG'!AH27,"n/a")</f>
        <v>0</v>
      </c>
      <c r="AD48" s="18">
        <f>IF($C48&lt;&gt;"n/a",'QRY - ExportPupilNumbersbyYearG'!AI27,"n/a")</f>
        <v>0</v>
      </c>
      <c r="AE48" s="18">
        <f>IF($C48&lt;&gt;"n/a",'QRY - ExportPupilNumbersbyYearG'!AJ27,"n/a")</f>
        <v>0</v>
      </c>
      <c r="AF48" s="18">
        <f>IF($C48&lt;&gt;"n/a",'QRY - ExportPupilNumbersbyYearG'!AK27,"n/a")</f>
        <v>0</v>
      </c>
      <c r="AG48" s="21">
        <f t="shared" si="0"/>
        <v>267</v>
      </c>
      <c r="AH48" s="32">
        <f t="shared" si="1"/>
        <v>267</v>
      </c>
      <c r="AI48" s="81">
        <f t="shared" si="2"/>
        <v>88</v>
      </c>
      <c r="AJ48" s="31">
        <f t="shared" si="3"/>
        <v>179</v>
      </c>
      <c r="AK48" s="26">
        <f t="shared" si="4"/>
        <v>0</v>
      </c>
      <c r="AL48" s="24">
        <f t="shared" si="5"/>
        <v>0</v>
      </c>
      <c r="AM48" s="28">
        <f t="shared" si="6"/>
        <v>0</v>
      </c>
      <c r="AN48" s="30">
        <f t="shared" si="7"/>
        <v>0</v>
      </c>
      <c r="AO48" s="10"/>
      <c r="AP48" s="11"/>
      <c r="AQ48" s="11"/>
      <c r="AR48" s="11"/>
      <c r="AS48" s="11"/>
      <c r="AT48" s="11"/>
    </row>
    <row r="49" spans="1:46" s="12" customFormat="1" ht="12.75" customHeight="1" x14ac:dyDescent="0.3">
      <c r="A49" s="11"/>
      <c r="B49" s="5"/>
      <c r="C49" s="16" t="str">
        <f>IF('QRY - ExportPupilNumbersbyYearG'!K28 ="","n/a",'QRY - ExportPupilNumbersbyYearG'!K28)</f>
        <v>Furze Platt Junior School</v>
      </c>
      <c r="D49" s="36" t="str">
        <f>IF($C49="n/a","",'QRY - ExportPupilNumbersbyYearG'!E28)</f>
        <v>Maidenhead</v>
      </c>
      <c r="E49" s="36" t="str">
        <f>IF($C49="n/a","",'QRY - ExportPupilNumbersbyYearG'!F28)</f>
        <v>North West Maidenhead</v>
      </c>
      <c r="F49" s="36" t="str">
        <f>IF($C49="n/a","",'QRY - ExportPupilNumbersbyYearG'!G28)</f>
        <v>Furze Platt</v>
      </c>
      <c r="G49" s="36" t="str">
        <f>IF($C49="n/a","",'QRY - ExportPupilNumbersbyYearG'!I28)</f>
        <v>Primary</v>
      </c>
      <c r="H49" s="36" t="str">
        <f>IF($C49="n/a","",'QRY - ExportPupilNumbersbyYearG'!H28)</f>
        <v>Two Tier</v>
      </c>
      <c r="I49" s="36" t="str">
        <f>IF($C49="n/a","",'QRY - ExportPupilNumbersbyYearG'!J28)</f>
        <v>Junior</v>
      </c>
      <c r="J49" s="36" t="str">
        <f>IF($C49="n/a","",'QRY - ExportPupilNumbersbyYearG'!L28)</f>
        <v>Community</v>
      </c>
      <c r="K49" s="42" t="str">
        <f>IF('QRY - ExportPupilNumbersbyYearG'!Q28="","",'QRY - ExportPupilNumbersbyYearG'!Q28)</f>
        <v/>
      </c>
      <c r="L49" s="36" t="str">
        <f>IF($C49="n/a","",'QRY - ExportPupilNumbersbyYearG'!M28)</f>
        <v>None</v>
      </c>
      <c r="M49" s="78">
        <f>IF($C49&lt;&gt;"n/a",'QRY - ExportPupilNumbersbyYearG'!R28,"n/a")</f>
        <v>0</v>
      </c>
      <c r="N49" s="78">
        <f>IF($C49&lt;&gt;"n/a",'QRY - ExportPupilNumbersbyYearG'!S28,"n/a")</f>
        <v>0</v>
      </c>
      <c r="O49" s="78">
        <f>IF($C49&lt;&gt;"n/a",'QRY - ExportPupilNumbersbyYearG'!T28,"n/a")</f>
        <v>0</v>
      </c>
      <c r="P49" s="78">
        <f>IF($C49&lt;&gt;"n/a",'QRY - ExportPupilNumbersbyYearG'!U28,"n/a")</f>
        <v>0</v>
      </c>
      <c r="Q49" s="78">
        <f>IF($C49&lt;&gt;"n/a",'QRY - ExportPupilNumbersbyYearG'!V28,"n/a")</f>
        <v>0</v>
      </c>
      <c r="R49" s="74">
        <f>IF($C49&lt;&gt;"n/a",'QRY - ExportPupilNumbersbyYearG'!W28,"n/a")</f>
        <v>0</v>
      </c>
      <c r="S49" s="74">
        <f>IF($C49&lt;&gt;"n/a",'QRY - ExportPupilNumbersbyYearG'!X28,"n/a")</f>
        <v>0</v>
      </c>
      <c r="T49" s="20">
        <f>IF($C49&lt;&gt;"n/a",'QRY - ExportPupilNumbersbyYearG'!Y28,"n/a")</f>
        <v>89</v>
      </c>
      <c r="U49" s="20">
        <f>IF($C49&lt;&gt;"n/a",'QRY - ExportPupilNumbersbyYearG'!Z28,"n/a")</f>
        <v>91</v>
      </c>
      <c r="V49" s="20">
        <f>IF($C49&lt;&gt;"n/a",'QRY - ExportPupilNumbersbyYearG'!AA28,"n/a")</f>
        <v>90</v>
      </c>
      <c r="W49" s="20">
        <f>IF($C49&lt;&gt;"n/a",'QRY - ExportPupilNumbersbyYearG'!AB28,"n/a")</f>
        <v>90</v>
      </c>
      <c r="X49" s="22">
        <f>IF($C49&lt;&gt;"n/a",'QRY - ExportPupilNumbersbyYearG'!AC28,"n/a")</f>
        <v>0</v>
      </c>
      <c r="Y49" s="22">
        <f>IF($C49&lt;&gt;"n/a",'QRY - ExportPupilNumbersbyYearG'!AD28,"n/a")</f>
        <v>0</v>
      </c>
      <c r="Z49" s="22">
        <f>IF($C49&lt;&gt;"n/a",'QRY - ExportPupilNumbersbyYearG'!AE28,"n/a")</f>
        <v>0</v>
      </c>
      <c r="AA49" s="19">
        <f>IF($C49&lt;&gt;"n/a",'QRY - ExportPupilNumbersbyYearG'!AF28,"n/a")</f>
        <v>0</v>
      </c>
      <c r="AB49" s="19">
        <f>IF($C49&lt;&gt;"n/a",'QRY - ExportPupilNumbersbyYearG'!AG28,"n/a")</f>
        <v>0</v>
      </c>
      <c r="AC49" s="18">
        <f>IF($C49&lt;&gt;"n/a",'QRY - ExportPupilNumbersbyYearG'!AH28,"n/a")</f>
        <v>0</v>
      </c>
      <c r="AD49" s="18">
        <f>IF($C49&lt;&gt;"n/a",'QRY - ExportPupilNumbersbyYearG'!AI28,"n/a")</f>
        <v>0</v>
      </c>
      <c r="AE49" s="18">
        <f>IF($C49&lt;&gt;"n/a",'QRY - ExportPupilNumbersbyYearG'!AJ28,"n/a")</f>
        <v>0</v>
      </c>
      <c r="AF49" s="18">
        <f>IF($C49&lt;&gt;"n/a",'QRY - ExportPupilNumbersbyYearG'!AK28,"n/a")</f>
        <v>0</v>
      </c>
      <c r="AG49" s="21">
        <f t="shared" si="0"/>
        <v>360</v>
      </c>
      <c r="AH49" s="32">
        <f t="shared" si="1"/>
        <v>360</v>
      </c>
      <c r="AI49" s="81">
        <f t="shared" si="2"/>
        <v>0</v>
      </c>
      <c r="AJ49" s="31">
        <f t="shared" si="3"/>
        <v>0</v>
      </c>
      <c r="AK49" s="26">
        <f t="shared" si="4"/>
        <v>360</v>
      </c>
      <c r="AL49" s="24">
        <f t="shared" si="5"/>
        <v>0</v>
      </c>
      <c r="AM49" s="28">
        <f t="shared" si="6"/>
        <v>0</v>
      </c>
      <c r="AN49" s="30">
        <f t="shared" si="7"/>
        <v>0</v>
      </c>
      <c r="AO49" s="10"/>
      <c r="AP49" s="11"/>
      <c r="AQ49" s="11"/>
      <c r="AR49" s="11"/>
      <c r="AS49" s="11"/>
      <c r="AT49" s="11"/>
    </row>
    <row r="50" spans="1:46" s="12" customFormat="1" ht="12.75" customHeight="1" x14ac:dyDescent="0.3">
      <c r="A50" s="11"/>
      <c r="B50" s="5"/>
      <c r="C50" s="16" t="str">
        <f>IF('QRY - ExportPupilNumbersbyYearG'!K29 ="","n/a",'QRY - ExportPupilNumbersbyYearG'!K29)</f>
        <v>Furze Platt Senior School</v>
      </c>
      <c r="D50" s="36" t="str">
        <f>IF($C50="n/a","",'QRY - ExportPupilNumbersbyYearG'!E29)</f>
        <v>Maidenhead</v>
      </c>
      <c r="E50" s="36" t="str">
        <f>IF($C50="n/a","",'QRY - ExportPupilNumbersbyYearG'!F29)</f>
        <v>North West Maidenhead</v>
      </c>
      <c r="F50" s="36" t="str">
        <f>IF($C50="n/a","",'QRY - ExportPupilNumbersbyYearG'!G29)</f>
        <v>Furze Platt</v>
      </c>
      <c r="G50" s="36" t="str">
        <f>IF($C50="n/a","",'QRY - ExportPupilNumbersbyYearG'!I29)</f>
        <v>Secondary</v>
      </c>
      <c r="H50" s="36" t="str">
        <f>IF($C50="n/a","",'QRY - ExportPupilNumbersbyYearG'!H29)</f>
        <v>Two Tier</v>
      </c>
      <c r="I50" s="36" t="str">
        <f>IF($C50="n/a","",'QRY - ExportPupilNumbersbyYearG'!J29)</f>
        <v>Secondary</v>
      </c>
      <c r="J50" s="36" t="str">
        <f>IF($C50="n/a","",'QRY - ExportPupilNumbersbyYearG'!L29)</f>
        <v>Academy</v>
      </c>
      <c r="K50" s="42">
        <f>IF('QRY - ExportPupilNumbersbyYearG'!Q29="","",'QRY - ExportPupilNumbersbyYearG'!Q29)</f>
        <v>40878</v>
      </c>
      <c r="L50" s="36" t="str">
        <f>IF($C50="n/a","",'QRY - ExportPupilNumbersbyYearG'!M29)</f>
        <v>None</v>
      </c>
      <c r="M50" s="78">
        <f>IF($C50&lt;&gt;"n/a",'QRY - ExportPupilNumbersbyYearG'!R29,"n/a")</f>
        <v>0</v>
      </c>
      <c r="N50" s="78">
        <f>IF($C50&lt;&gt;"n/a",'QRY - ExportPupilNumbersbyYearG'!S29,"n/a")</f>
        <v>0</v>
      </c>
      <c r="O50" s="78">
        <f>IF($C50&lt;&gt;"n/a",'QRY - ExportPupilNumbersbyYearG'!T29,"n/a")</f>
        <v>0</v>
      </c>
      <c r="P50" s="78">
        <f>IF($C50&lt;&gt;"n/a",'QRY - ExportPupilNumbersbyYearG'!U29,"n/a")</f>
        <v>0</v>
      </c>
      <c r="Q50" s="78">
        <f>IF($C50&lt;&gt;"n/a",'QRY - ExportPupilNumbersbyYearG'!V29,"n/a")</f>
        <v>0</v>
      </c>
      <c r="R50" s="74">
        <f>IF($C50&lt;&gt;"n/a",'QRY - ExportPupilNumbersbyYearG'!W29,"n/a")</f>
        <v>0</v>
      </c>
      <c r="S50" s="74">
        <f>IF($C50&lt;&gt;"n/a",'QRY - ExportPupilNumbersbyYearG'!X29,"n/a")</f>
        <v>0</v>
      </c>
      <c r="T50" s="20">
        <f>IF($C50&lt;&gt;"n/a",'QRY - ExportPupilNumbersbyYearG'!Y29,"n/a")</f>
        <v>0</v>
      </c>
      <c r="U50" s="20">
        <f>IF($C50&lt;&gt;"n/a",'QRY - ExportPupilNumbersbyYearG'!Z29,"n/a")</f>
        <v>0</v>
      </c>
      <c r="V50" s="20">
        <f>IF($C50&lt;&gt;"n/a",'QRY - ExportPupilNumbersbyYearG'!AA29,"n/a")</f>
        <v>0</v>
      </c>
      <c r="W50" s="20">
        <f>IF($C50&lt;&gt;"n/a",'QRY - ExportPupilNumbersbyYearG'!AB29,"n/a")</f>
        <v>0</v>
      </c>
      <c r="X50" s="22">
        <f>IF($C50&lt;&gt;"n/a",'QRY - ExportPupilNumbersbyYearG'!AC29,"n/a")</f>
        <v>257</v>
      </c>
      <c r="Y50" s="22">
        <f>IF($C50&lt;&gt;"n/a",'QRY - ExportPupilNumbersbyYearG'!AD29,"n/a")</f>
        <v>233</v>
      </c>
      <c r="Z50" s="22">
        <f>IF($C50&lt;&gt;"n/a",'QRY - ExportPupilNumbersbyYearG'!AE29,"n/a")</f>
        <v>220</v>
      </c>
      <c r="AA50" s="19">
        <f>IF($C50&lt;&gt;"n/a",'QRY - ExportPupilNumbersbyYearG'!AF29,"n/a")</f>
        <v>202</v>
      </c>
      <c r="AB50" s="19">
        <f>IF($C50&lt;&gt;"n/a",'QRY - ExportPupilNumbersbyYearG'!AG29,"n/a")</f>
        <v>202</v>
      </c>
      <c r="AC50" s="18">
        <f>IF($C50&lt;&gt;"n/a",'QRY - ExportPupilNumbersbyYearG'!AH29,"n/a")</f>
        <v>144</v>
      </c>
      <c r="AD50" s="18">
        <f>IF($C50&lt;&gt;"n/a",'QRY - ExportPupilNumbersbyYearG'!AI29,"n/a")</f>
        <v>149</v>
      </c>
      <c r="AE50" s="18">
        <f>IF($C50&lt;&gt;"n/a",'QRY - ExportPupilNumbersbyYearG'!AJ29,"n/a")</f>
        <v>0</v>
      </c>
      <c r="AF50" s="18">
        <f>IF($C50&lt;&gt;"n/a",'QRY - ExportPupilNumbersbyYearG'!AK29,"n/a")</f>
        <v>0</v>
      </c>
      <c r="AG50" s="21">
        <f t="shared" si="0"/>
        <v>1407</v>
      </c>
      <c r="AH50" s="32">
        <f t="shared" si="1"/>
        <v>1407</v>
      </c>
      <c r="AI50" s="81">
        <f t="shared" si="2"/>
        <v>0</v>
      </c>
      <c r="AJ50" s="31">
        <f t="shared" si="3"/>
        <v>0</v>
      </c>
      <c r="AK50" s="26">
        <f t="shared" si="4"/>
        <v>0</v>
      </c>
      <c r="AL50" s="24">
        <f t="shared" si="5"/>
        <v>710</v>
      </c>
      <c r="AM50" s="28">
        <f t="shared" si="6"/>
        <v>404</v>
      </c>
      <c r="AN50" s="30">
        <f t="shared" si="7"/>
        <v>293</v>
      </c>
      <c r="AO50" s="10"/>
      <c r="AP50" s="11"/>
      <c r="AQ50" s="11"/>
      <c r="AR50" s="11"/>
      <c r="AS50" s="11"/>
      <c r="AT50" s="11"/>
    </row>
    <row r="51" spans="1:46" s="12" customFormat="1" ht="12.75" customHeight="1" x14ac:dyDescent="0.3">
      <c r="A51" s="11"/>
      <c r="B51" s="5"/>
      <c r="C51" s="16" t="str">
        <f>IF('QRY - ExportPupilNumbersbyYearG'!K30 ="","n/a",'QRY - ExportPupilNumbersbyYearG'!K30)</f>
        <v>Hilltop First School</v>
      </c>
      <c r="D51" s="36" t="str">
        <f>IF($C51="n/a","",'QRY - ExportPupilNumbersbyYearG'!E30)</f>
        <v>Windsor</v>
      </c>
      <c r="E51" s="36" t="str">
        <f>IF($C51="n/a","",'QRY - ExportPupilNumbersbyYearG'!F30)</f>
        <v>Windsor South</v>
      </c>
      <c r="F51" s="36" t="str">
        <f>IF($C51="n/a","",'QRY - ExportPupilNumbersbyYearG'!G30)</f>
        <v>Hilltop</v>
      </c>
      <c r="G51" s="36" t="str">
        <f>IF($C51="n/a","",'QRY - ExportPupilNumbersbyYearG'!I30)</f>
        <v>Primary</v>
      </c>
      <c r="H51" s="36" t="str">
        <f>IF($C51="n/a","",'QRY - ExportPupilNumbersbyYearG'!H30)</f>
        <v>Three Tier</v>
      </c>
      <c r="I51" s="36" t="str">
        <f>IF($C51="n/a","",'QRY - ExportPupilNumbersbyYearG'!J30)</f>
        <v>First</v>
      </c>
      <c r="J51" s="36" t="str">
        <f>IF($C51="n/a","",'QRY - ExportPupilNumbersbyYearG'!L30)</f>
        <v>Community</v>
      </c>
      <c r="K51" s="42" t="str">
        <f>IF('QRY - ExportPupilNumbersbyYearG'!Q30="","",'QRY - ExportPupilNumbersbyYearG'!Q30)</f>
        <v/>
      </c>
      <c r="L51" s="36" t="str">
        <f>IF($C51="n/a","",'QRY - ExportPupilNumbersbyYearG'!M30)</f>
        <v>None</v>
      </c>
      <c r="M51" s="78">
        <f>IF($C51&lt;&gt;"n/a",'QRY - ExportPupilNumbersbyYearG'!R30,"n/a")</f>
        <v>0</v>
      </c>
      <c r="N51" s="78">
        <f>IF($C51&lt;&gt;"n/a",'QRY - ExportPupilNumbersbyYearG'!S30,"n/a")</f>
        <v>0</v>
      </c>
      <c r="O51" s="78">
        <f>IF($C51&lt;&gt;"n/a",'QRY - ExportPupilNumbersbyYearG'!T30,"n/a")</f>
        <v>4</v>
      </c>
      <c r="P51" s="78">
        <f>IF($C51&lt;&gt;"n/a",'QRY - ExportPupilNumbersbyYearG'!U30,"n/a")</f>
        <v>24</v>
      </c>
      <c r="Q51" s="78">
        <f>IF($C51&lt;&gt;"n/a",'QRY - ExportPupilNumbersbyYearG'!V30,"n/a")</f>
        <v>43</v>
      </c>
      <c r="R51" s="74">
        <f>IF($C51&lt;&gt;"n/a",'QRY - ExportPupilNumbersbyYearG'!W30,"n/a")</f>
        <v>44</v>
      </c>
      <c r="S51" s="74">
        <f>IF($C51&lt;&gt;"n/a",'QRY - ExportPupilNumbersbyYearG'!X30,"n/a")</f>
        <v>43</v>
      </c>
      <c r="T51" s="20">
        <f>IF($C51&lt;&gt;"n/a",'QRY - ExportPupilNumbersbyYearG'!Y30,"n/a")</f>
        <v>42</v>
      </c>
      <c r="U51" s="20">
        <f>IF($C51&lt;&gt;"n/a",'QRY - ExportPupilNumbersbyYearG'!Z30,"n/a")</f>
        <v>44</v>
      </c>
      <c r="V51" s="20">
        <f>IF($C51&lt;&gt;"n/a",'QRY - ExportPupilNumbersbyYearG'!AA30,"n/a")</f>
        <v>0</v>
      </c>
      <c r="W51" s="20">
        <f>IF($C51&lt;&gt;"n/a",'QRY - ExportPupilNumbersbyYearG'!AB30,"n/a")</f>
        <v>0</v>
      </c>
      <c r="X51" s="22">
        <f>IF($C51&lt;&gt;"n/a",'QRY - ExportPupilNumbersbyYearG'!AC30,"n/a")</f>
        <v>0</v>
      </c>
      <c r="Y51" s="22">
        <f>IF($C51&lt;&gt;"n/a",'QRY - ExportPupilNumbersbyYearG'!AD30,"n/a")</f>
        <v>0</v>
      </c>
      <c r="Z51" s="22">
        <f>IF($C51&lt;&gt;"n/a",'QRY - ExportPupilNumbersbyYearG'!AE30,"n/a")</f>
        <v>0</v>
      </c>
      <c r="AA51" s="19">
        <f>IF($C51&lt;&gt;"n/a",'QRY - ExportPupilNumbersbyYearG'!AF30,"n/a")</f>
        <v>0</v>
      </c>
      <c r="AB51" s="19">
        <f>IF($C51&lt;&gt;"n/a",'QRY - ExportPupilNumbersbyYearG'!AG30,"n/a")</f>
        <v>0</v>
      </c>
      <c r="AC51" s="18">
        <f>IF($C51&lt;&gt;"n/a",'QRY - ExportPupilNumbersbyYearG'!AH30,"n/a")</f>
        <v>0</v>
      </c>
      <c r="AD51" s="18">
        <f>IF($C51&lt;&gt;"n/a",'QRY - ExportPupilNumbersbyYearG'!AI30,"n/a")</f>
        <v>0</v>
      </c>
      <c r="AE51" s="18">
        <f>IF($C51&lt;&gt;"n/a",'QRY - ExportPupilNumbersbyYearG'!AJ30,"n/a")</f>
        <v>0</v>
      </c>
      <c r="AF51" s="18">
        <f>IF($C51&lt;&gt;"n/a",'QRY - ExportPupilNumbersbyYearG'!AK30,"n/a")</f>
        <v>0</v>
      </c>
      <c r="AG51" s="21">
        <f t="shared" si="0"/>
        <v>216</v>
      </c>
      <c r="AH51" s="32">
        <f t="shared" si="1"/>
        <v>244</v>
      </c>
      <c r="AI51" s="81">
        <f t="shared" si="2"/>
        <v>71</v>
      </c>
      <c r="AJ51" s="31">
        <f t="shared" si="3"/>
        <v>87</v>
      </c>
      <c r="AK51" s="26">
        <f t="shared" si="4"/>
        <v>86</v>
      </c>
      <c r="AL51" s="24">
        <f t="shared" si="5"/>
        <v>0</v>
      </c>
      <c r="AM51" s="28">
        <f t="shared" si="6"/>
        <v>0</v>
      </c>
      <c r="AN51" s="30">
        <f t="shared" si="7"/>
        <v>0</v>
      </c>
      <c r="AO51" s="10"/>
      <c r="AP51" s="11"/>
      <c r="AQ51" s="11"/>
      <c r="AR51" s="11"/>
      <c r="AS51" s="11"/>
      <c r="AT51" s="11"/>
    </row>
    <row r="52" spans="1:46" ht="12.75" customHeight="1" x14ac:dyDescent="0.3">
      <c r="A52" s="11"/>
      <c r="B52" s="5"/>
      <c r="C52" s="16" t="str">
        <f>IF('QRY - ExportPupilNumbersbyYearG'!K31 ="","n/a",'QRY - ExportPupilNumbersbyYearG'!K31)</f>
        <v>Holy Trinity C of E Primary School, Cookham</v>
      </c>
      <c r="D52" s="36" t="str">
        <f>IF($C52="n/a","",'QRY - ExportPupilNumbersbyYearG'!E31)</f>
        <v>Maidenhead</v>
      </c>
      <c r="E52" s="36" t="str">
        <f>IF($C52="n/a","",'QRY - ExportPupilNumbersbyYearG'!F31)</f>
        <v>Bisham and Cookham</v>
      </c>
      <c r="F52" s="36" t="str">
        <f>IF($C52="n/a","",'QRY - ExportPupilNumbersbyYearG'!G31)</f>
        <v>Cookham</v>
      </c>
      <c r="G52" s="36" t="str">
        <f>IF($C52="n/a","",'QRY - ExportPupilNumbersbyYearG'!I31)</f>
        <v>Primary</v>
      </c>
      <c r="H52" s="36" t="str">
        <f>IF($C52="n/a","",'QRY - ExportPupilNumbersbyYearG'!H31)</f>
        <v>Two Tier</v>
      </c>
      <c r="I52" s="36" t="str">
        <f>IF($C52="n/a","",'QRY - ExportPupilNumbersbyYearG'!J31)</f>
        <v>JMI</v>
      </c>
      <c r="J52" s="36" t="str">
        <f>IF($C52="n/a","",'QRY - ExportPupilNumbersbyYearG'!L31)</f>
        <v>Voluntary Controlled</v>
      </c>
      <c r="K52" s="42" t="str">
        <f>IF('QRY - ExportPupilNumbersbyYearG'!Q31="","",'QRY - ExportPupilNumbersbyYearG'!Q31)</f>
        <v/>
      </c>
      <c r="L52" s="36" t="str">
        <f>IF($C52="n/a","",'QRY - ExportPupilNumbersbyYearG'!M31)</f>
        <v>Church of England</v>
      </c>
      <c r="M52" s="78">
        <f>IF($C52&lt;&gt;"n/a",'QRY - ExportPupilNumbersbyYearG'!R31,"n/a")</f>
        <v>0</v>
      </c>
      <c r="N52" s="78">
        <f>IF($C52&lt;&gt;"n/a",'QRY - ExportPupilNumbersbyYearG'!S31,"n/a")</f>
        <v>0</v>
      </c>
      <c r="O52" s="78">
        <f>IF($C52&lt;&gt;"n/a",'QRY - ExportPupilNumbersbyYearG'!T31,"n/a")</f>
        <v>0</v>
      </c>
      <c r="P52" s="78">
        <f>IF($C52&lt;&gt;"n/a",'QRY - ExportPupilNumbersbyYearG'!U31,"n/a")</f>
        <v>0</v>
      </c>
      <c r="Q52" s="78">
        <f>IF($C52&lt;&gt;"n/a",'QRY - ExportPupilNumbersbyYearG'!V31,"n/a")</f>
        <v>30</v>
      </c>
      <c r="R52" s="74">
        <f>IF($C52&lt;&gt;"n/a",'QRY - ExportPupilNumbersbyYearG'!W31,"n/a")</f>
        <v>30</v>
      </c>
      <c r="S52" s="74">
        <f>IF($C52&lt;&gt;"n/a",'QRY - ExportPupilNumbersbyYearG'!X31,"n/a")</f>
        <v>29</v>
      </c>
      <c r="T52" s="20">
        <f>IF($C52&lt;&gt;"n/a",'QRY - ExportPupilNumbersbyYearG'!Y31,"n/a")</f>
        <v>30</v>
      </c>
      <c r="U52" s="20">
        <f>IF($C52&lt;&gt;"n/a",'QRY - ExportPupilNumbersbyYearG'!Z31,"n/a")</f>
        <v>30</v>
      </c>
      <c r="V52" s="20">
        <f>IF($C52&lt;&gt;"n/a",'QRY - ExportPupilNumbersbyYearG'!AA31,"n/a")</f>
        <v>26</v>
      </c>
      <c r="W52" s="20">
        <f>IF($C52&lt;&gt;"n/a",'QRY - ExportPupilNumbersbyYearG'!AB31,"n/a")</f>
        <v>30</v>
      </c>
      <c r="X52" s="22">
        <f>IF($C52&lt;&gt;"n/a",'QRY - ExportPupilNumbersbyYearG'!AC31,"n/a")</f>
        <v>0</v>
      </c>
      <c r="Y52" s="22">
        <f>IF($C52&lt;&gt;"n/a",'QRY - ExportPupilNumbersbyYearG'!AD31,"n/a")</f>
        <v>0</v>
      </c>
      <c r="Z52" s="22">
        <f>IF($C52&lt;&gt;"n/a",'QRY - ExportPupilNumbersbyYearG'!AE31,"n/a")</f>
        <v>0</v>
      </c>
      <c r="AA52" s="19">
        <f>IF($C52&lt;&gt;"n/a",'QRY - ExportPupilNumbersbyYearG'!AF31,"n/a")</f>
        <v>0</v>
      </c>
      <c r="AB52" s="19">
        <f>IF($C52&lt;&gt;"n/a",'QRY - ExportPupilNumbersbyYearG'!AG31,"n/a")</f>
        <v>0</v>
      </c>
      <c r="AC52" s="18">
        <f>IF($C52&lt;&gt;"n/a",'QRY - ExportPupilNumbersbyYearG'!AH31,"n/a")</f>
        <v>0</v>
      </c>
      <c r="AD52" s="18">
        <f>IF($C52&lt;&gt;"n/a",'QRY - ExportPupilNumbersbyYearG'!AI31,"n/a")</f>
        <v>0</v>
      </c>
      <c r="AE52" s="18">
        <f>IF($C52&lt;&gt;"n/a",'QRY - ExportPupilNumbersbyYearG'!AJ31,"n/a")</f>
        <v>0</v>
      </c>
      <c r="AF52" s="18">
        <f>IF($C52&lt;&gt;"n/a",'QRY - ExportPupilNumbersbyYearG'!AK31,"n/a")</f>
        <v>0</v>
      </c>
      <c r="AG52" s="21">
        <f t="shared" si="0"/>
        <v>205</v>
      </c>
      <c r="AH52" s="32">
        <f t="shared" si="1"/>
        <v>205</v>
      </c>
      <c r="AI52" s="81">
        <f t="shared" si="2"/>
        <v>30</v>
      </c>
      <c r="AJ52" s="31">
        <f t="shared" si="3"/>
        <v>59</v>
      </c>
      <c r="AK52" s="26">
        <f t="shared" si="4"/>
        <v>116</v>
      </c>
      <c r="AL52" s="24">
        <f t="shared" si="5"/>
        <v>0</v>
      </c>
      <c r="AM52" s="28">
        <f t="shared" si="6"/>
        <v>0</v>
      </c>
      <c r="AN52" s="30">
        <f t="shared" si="7"/>
        <v>0</v>
      </c>
      <c r="AO52" s="10"/>
    </row>
    <row r="53" spans="1:46" ht="12.75" customHeight="1" x14ac:dyDescent="0.3">
      <c r="B53" s="5"/>
      <c r="C53" s="16" t="str">
        <f>IF('QRY - ExportPupilNumbersbyYearG'!K32 ="","n/a",'QRY - ExportPupilNumbersbyYearG'!K32)</f>
        <v>Holy Trinity CE Primary School, Sunningdale</v>
      </c>
      <c r="D53" s="36" t="str">
        <f>IF($C53="n/a","",'QRY - ExportPupilNumbersbyYearG'!E32)</f>
        <v>Ascot</v>
      </c>
      <c r="E53" s="36" t="str">
        <f>IF($C53="n/a","",'QRY - ExportPupilNumbersbyYearG'!F32)</f>
        <v>Ascot</v>
      </c>
      <c r="F53" s="36" t="str">
        <f>IF($C53="n/a","",'QRY - ExportPupilNumbersbyYearG'!G32)</f>
        <v>North Sunningdale</v>
      </c>
      <c r="G53" s="36" t="str">
        <f>IF($C53="n/a","",'QRY - ExportPupilNumbersbyYearG'!I32)</f>
        <v>Primary</v>
      </c>
      <c r="H53" s="36" t="str">
        <f>IF($C53="n/a","",'QRY - ExportPupilNumbersbyYearG'!H32)</f>
        <v>Two Tier</v>
      </c>
      <c r="I53" s="36" t="str">
        <f>IF($C53="n/a","",'QRY - ExportPupilNumbersbyYearG'!J32)</f>
        <v>JMI</v>
      </c>
      <c r="J53" s="36" t="str">
        <f>IF($C53="n/a","",'QRY - ExportPupilNumbersbyYearG'!L32)</f>
        <v>Voluntary Aided</v>
      </c>
      <c r="K53" s="42" t="str">
        <f>IF('QRY - ExportPupilNumbersbyYearG'!Q32="","",'QRY - ExportPupilNumbersbyYearG'!Q32)</f>
        <v/>
      </c>
      <c r="L53" s="36" t="str">
        <f>IF($C53="n/a","",'QRY - ExportPupilNumbersbyYearG'!M32)</f>
        <v>Church of England</v>
      </c>
      <c r="M53" s="78">
        <f>IF($C53&lt;&gt;"n/a",'QRY - ExportPupilNumbersbyYearG'!R32,"n/a")</f>
        <v>0</v>
      </c>
      <c r="N53" s="78">
        <f>IF($C53&lt;&gt;"n/a",'QRY - ExportPupilNumbersbyYearG'!S32,"n/a")</f>
        <v>0</v>
      </c>
      <c r="O53" s="78">
        <f>IF($C53&lt;&gt;"n/a",'QRY - ExportPupilNumbersbyYearG'!T32,"n/a")</f>
        <v>0</v>
      </c>
      <c r="P53" s="78">
        <f>IF($C53&lt;&gt;"n/a",'QRY - ExportPupilNumbersbyYearG'!U32,"n/a")</f>
        <v>0</v>
      </c>
      <c r="Q53" s="78">
        <f>IF($C53&lt;&gt;"n/a",'QRY - ExportPupilNumbersbyYearG'!V32,"n/a")</f>
        <v>30</v>
      </c>
      <c r="R53" s="74">
        <f>IF($C53&lt;&gt;"n/a",'QRY - ExportPupilNumbersbyYearG'!W32,"n/a")</f>
        <v>30</v>
      </c>
      <c r="S53" s="74">
        <f>IF($C53&lt;&gt;"n/a",'QRY - ExportPupilNumbersbyYearG'!X32,"n/a")</f>
        <v>30</v>
      </c>
      <c r="T53" s="20">
        <f>IF($C53&lt;&gt;"n/a",'QRY - ExportPupilNumbersbyYearG'!Y32,"n/a")</f>
        <v>30</v>
      </c>
      <c r="U53" s="20">
        <f>IF($C53&lt;&gt;"n/a",'QRY - ExportPupilNumbersbyYearG'!Z32,"n/a")</f>
        <v>31</v>
      </c>
      <c r="V53" s="20">
        <f>IF($C53&lt;&gt;"n/a",'QRY - ExportPupilNumbersbyYearG'!AA32,"n/a")</f>
        <v>57</v>
      </c>
      <c r="W53" s="20">
        <f>IF($C53&lt;&gt;"n/a",'QRY - ExportPupilNumbersbyYearG'!AB32,"n/a")</f>
        <v>30</v>
      </c>
      <c r="X53" s="22">
        <f>IF($C53&lt;&gt;"n/a",'QRY - ExportPupilNumbersbyYearG'!AC32,"n/a")</f>
        <v>0</v>
      </c>
      <c r="Y53" s="22">
        <f>IF($C53&lt;&gt;"n/a",'QRY - ExportPupilNumbersbyYearG'!AD32,"n/a")</f>
        <v>0</v>
      </c>
      <c r="Z53" s="22">
        <f>IF($C53&lt;&gt;"n/a",'QRY - ExportPupilNumbersbyYearG'!AE32,"n/a")</f>
        <v>0</v>
      </c>
      <c r="AA53" s="19">
        <f>IF($C53&lt;&gt;"n/a",'QRY - ExportPupilNumbersbyYearG'!AF32,"n/a")</f>
        <v>0</v>
      </c>
      <c r="AB53" s="19">
        <f>IF($C53&lt;&gt;"n/a",'QRY - ExportPupilNumbersbyYearG'!AG32,"n/a")</f>
        <v>0</v>
      </c>
      <c r="AC53" s="18">
        <f>IF($C53&lt;&gt;"n/a",'QRY - ExportPupilNumbersbyYearG'!AH32,"n/a")</f>
        <v>0</v>
      </c>
      <c r="AD53" s="18">
        <f>IF($C53&lt;&gt;"n/a",'QRY - ExportPupilNumbersbyYearG'!AI32,"n/a")</f>
        <v>0</v>
      </c>
      <c r="AE53" s="18">
        <f>IF($C53&lt;&gt;"n/a",'QRY - ExportPupilNumbersbyYearG'!AJ32,"n/a")</f>
        <v>0</v>
      </c>
      <c r="AF53" s="18">
        <f>IF($C53&lt;&gt;"n/a",'QRY - ExportPupilNumbersbyYearG'!AK32,"n/a")</f>
        <v>0</v>
      </c>
      <c r="AG53" s="21">
        <f t="shared" si="0"/>
        <v>238</v>
      </c>
      <c r="AH53" s="32">
        <f t="shared" si="1"/>
        <v>238</v>
      </c>
      <c r="AI53" s="81">
        <f t="shared" si="2"/>
        <v>30</v>
      </c>
      <c r="AJ53" s="31">
        <f t="shared" si="3"/>
        <v>60</v>
      </c>
      <c r="AK53" s="26">
        <f t="shared" si="4"/>
        <v>148</v>
      </c>
      <c r="AL53" s="24">
        <f t="shared" si="5"/>
        <v>0</v>
      </c>
      <c r="AM53" s="28">
        <f t="shared" si="6"/>
        <v>0</v>
      </c>
      <c r="AN53" s="30">
        <f t="shared" si="7"/>
        <v>0</v>
      </c>
      <c r="AO53" s="10"/>
    </row>
    <row r="54" spans="1:46" ht="12.75" customHeight="1" x14ac:dyDescent="0.3">
      <c r="B54" s="5"/>
      <c r="C54" s="16" t="str">
        <f>IF('QRY - ExportPupilNumbersbyYearG'!K33 ="","n/a",'QRY - ExportPupilNumbersbyYearG'!K33)</f>
        <v>Holyport C of E Primary School &amp; Foundation Unit</v>
      </c>
      <c r="D54" s="36" t="str">
        <f>IF($C54="n/a","",'QRY - ExportPupilNumbersbyYearG'!E33)</f>
        <v>Maidenhead</v>
      </c>
      <c r="E54" s="36" t="str">
        <f>IF($C54="n/a","",'QRY - ExportPupilNumbersbyYearG'!F33)</f>
        <v>South East Maidenhead</v>
      </c>
      <c r="F54" s="36" t="str">
        <f>IF($C54="n/a","",'QRY - ExportPupilNumbersbyYearG'!G33)</f>
        <v>Holyport Rural</v>
      </c>
      <c r="G54" s="36" t="str">
        <f>IF($C54="n/a","",'QRY - ExportPupilNumbersbyYearG'!I33)</f>
        <v>Primary</v>
      </c>
      <c r="H54" s="36" t="str">
        <f>IF($C54="n/a","",'QRY - ExportPupilNumbersbyYearG'!H33)</f>
        <v>Two Tier</v>
      </c>
      <c r="I54" s="36" t="str">
        <f>IF($C54="n/a","",'QRY - ExportPupilNumbersbyYearG'!J33)</f>
        <v>JMI</v>
      </c>
      <c r="J54" s="36" t="str">
        <f>IF($C54="n/a","",'QRY - ExportPupilNumbersbyYearG'!L33)</f>
        <v>Academy</v>
      </c>
      <c r="K54" s="42">
        <f>IF('QRY - ExportPupilNumbersbyYearG'!Q33="","",'QRY - ExportPupilNumbersbyYearG'!Q33)</f>
        <v>42522</v>
      </c>
      <c r="L54" s="36" t="str">
        <f>IF($C54="n/a","",'QRY - ExportPupilNumbersbyYearG'!M33)</f>
        <v>Church of England</v>
      </c>
      <c r="M54" s="78">
        <f>IF($C54&lt;&gt;"n/a",'QRY - ExportPupilNumbersbyYearG'!R33,"n/a")</f>
        <v>0</v>
      </c>
      <c r="N54" s="78">
        <f>IF($C54&lt;&gt;"n/a",'QRY - ExportPupilNumbersbyYearG'!S33,"n/a")</f>
        <v>0</v>
      </c>
      <c r="O54" s="78">
        <f>IF($C54&lt;&gt;"n/a",'QRY - ExportPupilNumbersbyYearG'!T33,"n/a")</f>
        <v>0</v>
      </c>
      <c r="P54" s="78">
        <f>IF($C54&lt;&gt;"n/a",'QRY - ExportPupilNumbersbyYearG'!U33,"n/a")</f>
        <v>8</v>
      </c>
      <c r="Q54" s="78">
        <f>IF($C54&lt;&gt;"n/a",'QRY - ExportPupilNumbersbyYearG'!V33,"n/a")</f>
        <v>30</v>
      </c>
      <c r="R54" s="74">
        <f>IF($C54&lt;&gt;"n/a",'QRY - ExportPupilNumbersbyYearG'!W33,"n/a")</f>
        <v>30</v>
      </c>
      <c r="S54" s="74">
        <f>IF($C54&lt;&gt;"n/a",'QRY - ExportPupilNumbersbyYearG'!X33,"n/a")</f>
        <v>24</v>
      </c>
      <c r="T54" s="20">
        <f>IF($C54&lt;&gt;"n/a",'QRY - ExportPupilNumbersbyYearG'!Y33,"n/a")</f>
        <v>36</v>
      </c>
      <c r="U54" s="20">
        <f>IF($C54&lt;&gt;"n/a",'QRY - ExportPupilNumbersbyYearG'!Z33,"n/a")</f>
        <v>43</v>
      </c>
      <c r="V54" s="20">
        <f>IF($C54&lt;&gt;"n/a",'QRY - ExportPupilNumbersbyYearG'!AA33,"n/a")</f>
        <v>47</v>
      </c>
      <c r="W54" s="20">
        <f>IF($C54&lt;&gt;"n/a",'QRY - ExportPupilNumbersbyYearG'!AB33,"n/a")</f>
        <v>44</v>
      </c>
      <c r="X54" s="22">
        <f>IF($C54&lt;&gt;"n/a",'QRY - ExportPupilNumbersbyYearG'!AC33,"n/a")</f>
        <v>0</v>
      </c>
      <c r="Y54" s="22">
        <f>IF($C54&lt;&gt;"n/a",'QRY - ExportPupilNumbersbyYearG'!AD33,"n/a")</f>
        <v>0</v>
      </c>
      <c r="Z54" s="22">
        <f>IF($C54&lt;&gt;"n/a",'QRY - ExportPupilNumbersbyYearG'!AE33,"n/a")</f>
        <v>0</v>
      </c>
      <c r="AA54" s="19">
        <f>IF($C54&lt;&gt;"n/a",'QRY - ExportPupilNumbersbyYearG'!AF33,"n/a")</f>
        <v>0</v>
      </c>
      <c r="AB54" s="19">
        <f>IF($C54&lt;&gt;"n/a",'QRY - ExportPupilNumbersbyYearG'!AG33,"n/a")</f>
        <v>0</v>
      </c>
      <c r="AC54" s="18">
        <f>IF($C54&lt;&gt;"n/a",'QRY - ExportPupilNumbersbyYearG'!AH33,"n/a")</f>
        <v>0</v>
      </c>
      <c r="AD54" s="18">
        <f>IF($C54&lt;&gt;"n/a",'QRY - ExportPupilNumbersbyYearG'!AI33,"n/a")</f>
        <v>0</v>
      </c>
      <c r="AE54" s="18">
        <f>IF($C54&lt;&gt;"n/a",'QRY - ExportPupilNumbersbyYearG'!AJ33,"n/a")</f>
        <v>0</v>
      </c>
      <c r="AF54" s="18">
        <f>IF($C54&lt;&gt;"n/a",'QRY - ExportPupilNumbersbyYearG'!AK33,"n/a")</f>
        <v>0</v>
      </c>
      <c r="AG54" s="21">
        <f t="shared" si="0"/>
        <v>254</v>
      </c>
      <c r="AH54" s="32">
        <f t="shared" si="1"/>
        <v>262</v>
      </c>
      <c r="AI54" s="81">
        <f t="shared" si="2"/>
        <v>38</v>
      </c>
      <c r="AJ54" s="31">
        <f t="shared" si="3"/>
        <v>54</v>
      </c>
      <c r="AK54" s="26">
        <f t="shared" si="4"/>
        <v>170</v>
      </c>
      <c r="AL54" s="24">
        <f t="shared" si="5"/>
        <v>0</v>
      </c>
      <c r="AM54" s="28">
        <f t="shared" si="6"/>
        <v>0</v>
      </c>
      <c r="AN54" s="30">
        <f t="shared" si="7"/>
        <v>0</v>
      </c>
      <c r="AO54" s="10"/>
    </row>
    <row r="55" spans="1:46" ht="12.75" customHeight="1" x14ac:dyDescent="0.3">
      <c r="B55" s="5"/>
      <c r="C55" s="16" t="str">
        <f>IF('QRY - ExportPupilNumbersbyYearG'!K34 ="","n/a",'QRY - ExportPupilNumbersbyYearG'!K34)</f>
        <v>Holyport College</v>
      </c>
      <c r="D55" s="36" t="str">
        <f>IF($C55="n/a","",'QRY - ExportPupilNumbersbyYearG'!E34)</f>
        <v>Maidenhead</v>
      </c>
      <c r="E55" s="36" t="str">
        <f>IF($C55="n/a","",'QRY - ExportPupilNumbersbyYearG'!F34)</f>
        <v>South East Maidenhead</v>
      </c>
      <c r="F55" s="36" t="str">
        <f>IF($C55="n/a","",'QRY - ExportPupilNumbersbyYearG'!G34)</f>
        <v>Holyport Rural</v>
      </c>
      <c r="G55" s="36" t="str">
        <f>IF($C55="n/a","",'QRY - ExportPupilNumbersbyYearG'!I34)</f>
        <v>Secondary</v>
      </c>
      <c r="H55" s="36" t="str">
        <f>IF($C55="n/a","",'QRY - ExportPupilNumbersbyYearG'!H34)</f>
        <v>Two Tier</v>
      </c>
      <c r="I55" s="36" t="str">
        <f>IF($C55="n/a","",'QRY - ExportPupilNumbersbyYearG'!J34)</f>
        <v>Secondary</v>
      </c>
      <c r="J55" s="36" t="str">
        <f>IF($C55="n/a","",'QRY - ExportPupilNumbersbyYearG'!L34)</f>
        <v>Free School</v>
      </c>
      <c r="K55" s="42" t="str">
        <f>IF('QRY - ExportPupilNumbersbyYearG'!Q34="","",'QRY - ExportPupilNumbersbyYearG'!Q34)</f>
        <v/>
      </c>
      <c r="L55" s="36" t="str">
        <f>IF($C55="n/a","",'QRY - ExportPupilNumbersbyYearG'!M34)</f>
        <v>None</v>
      </c>
      <c r="M55" s="78">
        <f>IF($C55&lt;&gt;"n/a",'QRY - ExportPupilNumbersbyYearG'!R34,"n/a")</f>
        <v>0</v>
      </c>
      <c r="N55" s="78">
        <f>IF($C55&lt;&gt;"n/a",'QRY - ExportPupilNumbersbyYearG'!S34,"n/a")</f>
        <v>0</v>
      </c>
      <c r="O55" s="78">
        <f>IF($C55&lt;&gt;"n/a",'QRY - ExportPupilNumbersbyYearG'!T34,"n/a")</f>
        <v>0</v>
      </c>
      <c r="P55" s="78">
        <f>IF($C55&lt;&gt;"n/a",'QRY - ExportPupilNumbersbyYearG'!U34,"n/a")</f>
        <v>0</v>
      </c>
      <c r="Q55" s="78">
        <f>IF($C55&lt;&gt;"n/a",'QRY - ExportPupilNumbersbyYearG'!V34,"n/a")</f>
        <v>0</v>
      </c>
      <c r="R55" s="74">
        <f>IF($C55&lt;&gt;"n/a",'QRY - ExportPupilNumbersbyYearG'!W34,"n/a")</f>
        <v>0</v>
      </c>
      <c r="S55" s="74">
        <f>IF($C55&lt;&gt;"n/a",'QRY - ExportPupilNumbersbyYearG'!X34,"n/a")</f>
        <v>0</v>
      </c>
      <c r="T55" s="20">
        <f>IF($C55&lt;&gt;"n/a",'QRY - ExportPupilNumbersbyYearG'!Y34,"n/a")</f>
        <v>0</v>
      </c>
      <c r="U55" s="20">
        <f>IF($C55&lt;&gt;"n/a",'QRY - ExportPupilNumbersbyYearG'!Z34,"n/a")</f>
        <v>0</v>
      </c>
      <c r="V55" s="20">
        <f>IF($C55&lt;&gt;"n/a",'QRY - ExportPupilNumbersbyYearG'!AA34,"n/a")</f>
        <v>0</v>
      </c>
      <c r="W55" s="20">
        <f>IF($C55&lt;&gt;"n/a",'QRY - ExportPupilNumbersbyYearG'!AB34,"n/a")</f>
        <v>0</v>
      </c>
      <c r="X55" s="22">
        <f>IF($C55&lt;&gt;"n/a",'QRY - ExportPupilNumbersbyYearG'!AC34,"n/a")</f>
        <v>69</v>
      </c>
      <c r="Y55" s="22">
        <f>IF($C55&lt;&gt;"n/a",'QRY - ExportPupilNumbersbyYearG'!AD34,"n/a")</f>
        <v>47</v>
      </c>
      <c r="Z55" s="22">
        <f>IF($C55&lt;&gt;"n/a",'QRY - ExportPupilNumbersbyYearG'!AE34,"n/a")</f>
        <v>83</v>
      </c>
      <c r="AA55" s="19">
        <f>IF($C55&lt;&gt;"n/a",'QRY - ExportPupilNumbersbyYearG'!AF34,"n/a")</f>
        <v>87</v>
      </c>
      <c r="AB55" s="19">
        <f>IF($C55&lt;&gt;"n/a",'QRY - ExportPupilNumbersbyYearG'!AG34,"n/a")</f>
        <v>87</v>
      </c>
      <c r="AC55" s="18">
        <f>IF($C55&lt;&gt;"n/a",'QRY - ExportPupilNumbersbyYearG'!AH34,"n/a")</f>
        <v>109</v>
      </c>
      <c r="AD55" s="18">
        <f>IF($C55&lt;&gt;"n/a",'QRY - ExportPupilNumbersbyYearG'!AI34,"n/a")</f>
        <v>98</v>
      </c>
      <c r="AE55" s="18">
        <f>IF($C55&lt;&gt;"n/a",'QRY - ExportPupilNumbersbyYearG'!AJ34,"n/a")</f>
        <v>0</v>
      </c>
      <c r="AF55" s="18">
        <f>IF($C55&lt;&gt;"n/a",'QRY - ExportPupilNumbersbyYearG'!AK34,"n/a")</f>
        <v>0</v>
      </c>
      <c r="AG55" s="21">
        <f t="shared" si="0"/>
        <v>580</v>
      </c>
      <c r="AH55" s="32">
        <f t="shared" si="1"/>
        <v>580</v>
      </c>
      <c r="AI55" s="81">
        <f t="shared" si="2"/>
        <v>0</v>
      </c>
      <c r="AJ55" s="31">
        <f t="shared" si="3"/>
        <v>0</v>
      </c>
      <c r="AK55" s="26">
        <f t="shared" si="4"/>
        <v>0</v>
      </c>
      <c r="AL55" s="24">
        <f t="shared" si="5"/>
        <v>199</v>
      </c>
      <c r="AM55" s="28">
        <f t="shared" si="6"/>
        <v>174</v>
      </c>
      <c r="AN55" s="30">
        <f t="shared" si="7"/>
        <v>207</v>
      </c>
      <c r="AO55" s="10"/>
    </row>
    <row r="56" spans="1:46" ht="12.75" customHeight="1" x14ac:dyDescent="0.3">
      <c r="B56" s="5"/>
      <c r="C56" s="16" t="str">
        <f>IF('QRY - ExportPupilNumbersbyYearG'!K35 ="","n/a",'QRY - ExportPupilNumbersbyYearG'!K35)</f>
        <v>Homer First School and Nursery</v>
      </c>
      <c r="D56" s="36" t="str">
        <f>IF($C56="n/a","",'QRY - ExportPupilNumbersbyYearG'!E35)</f>
        <v>Windsor</v>
      </c>
      <c r="E56" s="36" t="str">
        <f>IF($C56="n/a","",'QRY - ExportPupilNumbersbyYearG'!F35)</f>
        <v>Windsor North</v>
      </c>
      <c r="F56" s="36" t="str">
        <f>IF($C56="n/a","",'QRY - ExportPupilNumbersbyYearG'!G35)</f>
        <v>Homer</v>
      </c>
      <c r="G56" s="36" t="str">
        <f>IF($C56="n/a","",'QRY - ExportPupilNumbersbyYearG'!I35)</f>
        <v>Primary</v>
      </c>
      <c r="H56" s="36" t="str">
        <f>IF($C56="n/a","",'QRY - ExportPupilNumbersbyYearG'!H35)</f>
        <v>Three Tier</v>
      </c>
      <c r="I56" s="36" t="str">
        <f>IF($C56="n/a","",'QRY - ExportPupilNumbersbyYearG'!J35)</f>
        <v>First</v>
      </c>
      <c r="J56" s="36" t="str">
        <f>IF($C56="n/a","",'QRY - ExportPupilNumbersbyYearG'!L35)</f>
        <v>Community</v>
      </c>
      <c r="K56" s="42" t="str">
        <f>IF('QRY - ExportPupilNumbersbyYearG'!Q35="","",'QRY - ExportPupilNumbersbyYearG'!Q35)</f>
        <v/>
      </c>
      <c r="L56" s="36" t="str">
        <f>IF($C56="n/a","",'QRY - ExportPupilNumbersbyYearG'!M35)</f>
        <v>None</v>
      </c>
      <c r="M56" s="78">
        <f>IF($C56&lt;&gt;"n/a",'QRY - ExportPupilNumbersbyYearG'!R35,"n/a")</f>
        <v>0</v>
      </c>
      <c r="N56" s="78">
        <f>IF($C56&lt;&gt;"n/a",'QRY - ExportPupilNumbersbyYearG'!S35,"n/a")</f>
        <v>0</v>
      </c>
      <c r="O56" s="78">
        <f>IF($C56&lt;&gt;"n/a",'QRY - ExportPupilNumbersbyYearG'!T35,"n/a")</f>
        <v>7</v>
      </c>
      <c r="P56" s="78">
        <f>IF($C56&lt;&gt;"n/a",'QRY - ExportPupilNumbersbyYearG'!U35,"n/a")</f>
        <v>17</v>
      </c>
      <c r="Q56" s="78">
        <f>IF($C56&lt;&gt;"n/a",'QRY - ExportPupilNumbersbyYearG'!V35,"n/a")</f>
        <v>40</v>
      </c>
      <c r="R56" s="74">
        <f>IF($C56&lt;&gt;"n/a",'QRY - ExportPupilNumbersbyYearG'!W35,"n/a")</f>
        <v>42</v>
      </c>
      <c r="S56" s="74">
        <f>IF($C56&lt;&gt;"n/a",'QRY - ExportPupilNumbersbyYearG'!X35,"n/a")</f>
        <v>37</v>
      </c>
      <c r="T56" s="20">
        <f>IF($C56&lt;&gt;"n/a",'QRY - ExportPupilNumbersbyYearG'!Y35,"n/a")</f>
        <v>45</v>
      </c>
      <c r="U56" s="20">
        <f>IF($C56&lt;&gt;"n/a",'QRY - ExportPupilNumbersbyYearG'!Z35,"n/a")</f>
        <v>58</v>
      </c>
      <c r="V56" s="20">
        <f>IF($C56&lt;&gt;"n/a",'QRY - ExportPupilNumbersbyYearG'!AA35,"n/a")</f>
        <v>0</v>
      </c>
      <c r="W56" s="20">
        <f>IF($C56&lt;&gt;"n/a",'QRY - ExportPupilNumbersbyYearG'!AB35,"n/a")</f>
        <v>0</v>
      </c>
      <c r="X56" s="22">
        <f>IF($C56&lt;&gt;"n/a",'QRY - ExportPupilNumbersbyYearG'!AC35,"n/a")</f>
        <v>0</v>
      </c>
      <c r="Y56" s="22">
        <f>IF($C56&lt;&gt;"n/a",'QRY - ExportPupilNumbersbyYearG'!AD35,"n/a")</f>
        <v>0</v>
      </c>
      <c r="Z56" s="22">
        <f>IF($C56&lt;&gt;"n/a",'QRY - ExportPupilNumbersbyYearG'!AE35,"n/a")</f>
        <v>0</v>
      </c>
      <c r="AA56" s="19">
        <f>IF($C56&lt;&gt;"n/a",'QRY - ExportPupilNumbersbyYearG'!AF35,"n/a")</f>
        <v>0</v>
      </c>
      <c r="AB56" s="19">
        <f>IF($C56&lt;&gt;"n/a",'QRY - ExportPupilNumbersbyYearG'!AG35,"n/a")</f>
        <v>0</v>
      </c>
      <c r="AC56" s="18">
        <f>IF($C56&lt;&gt;"n/a",'QRY - ExportPupilNumbersbyYearG'!AH35,"n/a")</f>
        <v>0</v>
      </c>
      <c r="AD56" s="18">
        <f>IF($C56&lt;&gt;"n/a",'QRY - ExportPupilNumbersbyYearG'!AI35,"n/a")</f>
        <v>0</v>
      </c>
      <c r="AE56" s="18">
        <f>IF($C56&lt;&gt;"n/a",'QRY - ExportPupilNumbersbyYearG'!AJ35,"n/a")</f>
        <v>0</v>
      </c>
      <c r="AF56" s="18">
        <f>IF($C56&lt;&gt;"n/a",'QRY - ExportPupilNumbersbyYearG'!AK35,"n/a")</f>
        <v>0</v>
      </c>
      <c r="AG56" s="21">
        <f t="shared" si="0"/>
        <v>222</v>
      </c>
      <c r="AH56" s="32">
        <f t="shared" si="1"/>
        <v>246</v>
      </c>
      <c r="AI56" s="81">
        <f t="shared" si="2"/>
        <v>64</v>
      </c>
      <c r="AJ56" s="31">
        <f t="shared" si="3"/>
        <v>79</v>
      </c>
      <c r="AK56" s="26">
        <f t="shared" si="4"/>
        <v>103</v>
      </c>
      <c r="AL56" s="24">
        <f t="shared" si="5"/>
        <v>0</v>
      </c>
      <c r="AM56" s="28">
        <f t="shared" si="6"/>
        <v>0</v>
      </c>
      <c r="AN56" s="30">
        <f t="shared" si="7"/>
        <v>0</v>
      </c>
      <c r="AO56" s="10"/>
    </row>
    <row r="57" spans="1:46" ht="12.75" customHeight="1" x14ac:dyDescent="0.3">
      <c r="B57" s="5"/>
      <c r="C57" s="16" t="str">
        <f>IF('QRY - ExportPupilNumbersbyYearG'!K36 ="","n/a",'QRY - ExportPupilNumbersbyYearG'!K36)</f>
        <v>Kings Court First School</v>
      </c>
      <c r="D57" s="36" t="str">
        <f>IF($C57="n/a","",'QRY - ExportPupilNumbersbyYearG'!E36)</f>
        <v>Windsor</v>
      </c>
      <c r="E57" s="36" t="str">
        <f>IF($C57="n/a","",'QRY - ExportPupilNumbersbyYearG'!F36)</f>
        <v>Windsor Villages</v>
      </c>
      <c r="F57" s="36" t="str">
        <f>IF($C57="n/a","",'QRY - ExportPupilNumbersbyYearG'!G36)</f>
        <v>Old Windsor</v>
      </c>
      <c r="G57" s="36" t="str">
        <f>IF($C57="n/a","",'QRY - ExportPupilNumbersbyYearG'!I36)</f>
        <v>Primary</v>
      </c>
      <c r="H57" s="36" t="str">
        <f>IF($C57="n/a","",'QRY - ExportPupilNumbersbyYearG'!H36)</f>
        <v>Three Tier</v>
      </c>
      <c r="I57" s="36" t="str">
        <f>IF($C57="n/a","",'QRY - ExportPupilNumbersbyYearG'!J36)</f>
        <v>First</v>
      </c>
      <c r="J57" s="36" t="str">
        <f>IF($C57="n/a","",'QRY - ExportPupilNumbersbyYearG'!L36)</f>
        <v>Community</v>
      </c>
      <c r="K57" s="42" t="str">
        <f>IF('QRY - ExportPupilNumbersbyYearG'!Q36="","",'QRY - ExportPupilNumbersbyYearG'!Q36)</f>
        <v/>
      </c>
      <c r="L57" s="36" t="str">
        <f>IF($C57="n/a","",'QRY - ExportPupilNumbersbyYearG'!M36)</f>
        <v>None</v>
      </c>
      <c r="M57" s="78">
        <f>IF($C57&lt;&gt;"n/a",'QRY - ExportPupilNumbersbyYearG'!R36,"n/a")</f>
        <v>0</v>
      </c>
      <c r="N57" s="78">
        <f>IF($C57&lt;&gt;"n/a",'QRY - ExportPupilNumbersbyYearG'!S36,"n/a")</f>
        <v>0</v>
      </c>
      <c r="O57" s="78">
        <f>IF($C57&lt;&gt;"n/a",'QRY - ExportPupilNumbersbyYearG'!T36,"n/a")</f>
        <v>0</v>
      </c>
      <c r="P57" s="78">
        <f>IF($C57&lt;&gt;"n/a",'QRY - ExportPupilNumbersbyYearG'!U36,"n/a")</f>
        <v>0</v>
      </c>
      <c r="Q57" s="78">
        <f>IF($C57&lt;&gt;"n/a",'QRY - ExportPupilNumbersbyYearG'!V36,"n/a")</f>
        <v>26</v>
      </c>
      <c r="R57" s="74">
        <f>IF($C57&lt;&gt;"n/a",'QRY - ExportPupilNumbersbyYearG'!W36,"n/a")</f>
        <v>37</v>
      </c>
      <c r="S57" s="74">
        <f>IF($C57&lt;&gt;"n/a",'QRY - ExportPupilNumbersbyYearG'!X36,"n/a")</f>
        <v>41</v>
      </c>
      <c r="T57" s="20">
        <f>IF($C57&lt;&gt;"n/a",'QRY - ExportPupilNumbersbyYearG'!Y36,"n/a")</f>
        <v>36</v>
      </c>
      <c r="U57" s="20">
        <f>IF($C57&lt;&gt;"n/a",'QRY - ExportPupilNumbersbyYearG'!Z36,"n/a")</f>
        <v>39</v>
      </c>
      <c r="V57" s="20">
        <f>IF($C57&lt;&gt;"n/a",'QRY - ExportPupilNumbersbyYearG'!AA36,"n/a")</f>
        <v>0</v>
      </c>
      <c r="W57" s="20">
        <f>IF($C57&lt;&gt;"n/a",'QRY - ExportPupilNumbersbyYearG'!AB36,"n/a")</f>
        <v>0</v>
      </c>
      <c r="X57" s="22">
        <f>IF($C57&lt;&gt;"n/a",'QRY - ExportPupilNumbersbyYearG'!AC36,"n/a")</f>
        <v>0</v>
      </c>
      <c r="Y57" s="22">
        <f>IF($C57&lt;&gt;"n/a",'QRY - ExportPupilNumbersbyYearG'!AD36,"n/a")</f>
        <v>0</v>
      </c>
      <c r="Z57" s="22">
        <f>IF($C57&lt;&gt;"n/a",'QRY - ExportPupilNumbersbyYearG'!AE36,"n/a")</f>
        <v>0</v>
      </c>
      <c r="AA57" s="19">
        <f>IF($C57&lt;&gt;"n/a",'QRY - ExportPupilNumbersbyYearG'!AF36,"n/a")</f>
        <v>0</v>
      </c>
      <c r="AB57" s="19">
        <f>IF($C57&lt;&gt;"n/a",'QRY - ExportPupilNumbersbyYearG'!AG36,"n/a")</f>
        <v>0</v>
      </c>
      <c r="AC57" s="18">
        <f>IF($C57&lt;&gt;"n/a",'QRY - ExportPupilNumbersbyYearG'!AH36,"n/a")</f>
        <v>0</v>
      </c>
      <c r="AD57" s="18">
        <f>IF($C57&lt;&gt;"n/a",'QRY - ExportPupilNumbersbyYearG'!AI36,"n/a")</f>
        <v>0</v>
      </c>
      <c r="AE57" s="18">
        <f>IF($C57&lt;&gt;"n/a",'QRY - ExportPupilNumbersbyYearG'!AJ36,"n/a")</f>
        <v>0</v>
      </c>
      <c r="AF57" s="18">
        <f>IF($C57&lt;&gt;"n/a",'QRY - ExportPupilNumbersbyYearG'!AK36,"n/a")</f>
        <v>0</v>
      </c>
      <c r="AG57" s="21">
        <f t="shared" si="0"/>
        <v>179</v>
      </c>
      <c r="AH57" s="32">
        <f t="shared" si="1"/>
        <v>179</v>
      </c>
      <c r="AI57" s="81">
        <f t="shared" si="2"/>
        <v>26</v>
      </c>
      <c r="AJ57" s="31">
        <f t="shared" si="3"/>
        <v>78</v>
      </c>
      <c r="AK57" s="26">
        <f t="shared" si="4"/>
        <v>75</v>
      </c>
      <c r="AL57" s="24">
        <f t="shared" si="5"/>
        <v>0</v>
      </c>
      <c r="AM57" s="28">
        <f t="shared" si="6"/>
        <v>0</v>
      </c>
      <c r="AN57" s="30">
        <f t="shared" si="7"/>
        <v>0</v>
      </c>
      <c r="AO57" s="10"/>
    </row>
    <row r="58" spans="1:46" ht="12.75" customHeight="1" x14ac:dyDescent="0.3">
      <c r="B58" s="5"/>
      <c r="C58" s="16" t="str">
        <f>IF('QRY - ExportPupilNumbersbyYearG'!K37 ="","n/a",'QRY - ExportPupilNumbersbyYearG'!K37)</f>
        <v>Knowl Hill C of E Academy</v>
      </c>
      <c r="D58" s="36" t="str">
        <f>IF($C58="n/a","",'QRY - ExportPupilNumbersbyYearG'!E37)</f>
        <v>Maidenhead</v>
      </c>
      <c r="E58" s="36" t="str">
        <f>IF($C58="n/a","",'QRY - ExportPupilNumbersbyYearG'!F37)</f>
        <v>Maidenhead Villages</v>
      </c>
      <c r="F58" s="36" t="str">
        <f>IF($C58="n/a","",'QRY - ExportPupilNumbersbyYearG'!G37)</f>
        <v>Knowl Hill</v>
      </c>
      <c r="G58" s="36" t="str">
        <f>IF($C58="n/a","",'QRY - ExportPupilNumbersbyYearG'!I37)</f>
        <v>Primary</v>
      </c>
      <c r="H58" s="36" t="str">
        <f>IF($C58="n/a","",'QRY - ExportPupilNumbersbyYearG'!H37)</f>
        <v>Two Tier</v>
      </c>
      <c r="I58" s="36" t="str">
        <f>IF($C58="n/a","",'QRY - ExportPupilNumbersbyYearG'!J37)</f>
        <v>JMI</v>
      </c>
      <c r="J58" s="36" t="str">
        <f>IF($C58="n/a","",'QRY - ExportPupilNumbersbyYearG'!L37)</f>
        <v>Academy</v>
      </c>
      <c r="K58" s="42">
        <f>IF('QRY - ExportPupilNumbersbyYearG'!Q37="","",'QRY - ExportPupilNumbersbyYearG'!Q37)</f>
        <v>41883</v>
      </c>
      <c r="L58" s="36" t="str">
        <f>IF($C58="n/a","",'QRY - ExportPupilNumbersbyYearG'!M37)</f>
        <v>Church of England</v>
      </c>
      <c r="M58" s="78">
        <f>IF($C58&lt;&gt;"n/a",'QRY - ExportPupilNumbersbyYearG'!R37,"n/a")</f>
        <v>0</v>
      </c>
      <c r="N58" s="78">
        <f>IF($C58&lt;&gt;"n/a",'QRY - ExportPupilNumbersbyYearG'!S37,"n/a")</f>
        <v>0</v>
      </c>
      <c r="O58" s="78">
        <f>IF($C58&lt;&gt;"n/a",'QRY - ExportPupilNumbersbyYearG'!T37,"n/a")</f>
        <v>0</v>
      </c>
      <c r="P58" s="78">
        <f>IF($C58&lt;&gt;"n/a",'QRY - ExportPupilNumbersbyYearG'!U37,"n/a")</f>
        <v>0</v>
      </c>
      <c r="Q58" s="78">
        <f>IF($C58&lt;&gt;"n/a",'QRY - ExportPupilNumbersbyYearG'!V37,"n/a")</f>
        <v>18</v>
      </c>
      <c r="R58" s="74">
        <f>IF($C58&lt;&gt;"n/a",'QRY - ExportPupilNumbersbyYearG'!W37,"n/a")</f>
        <v>25</v>
      </c>
      <c r="S58" s="74">
        <f>IF($C58&lt;&gt;"n/a",'QRY - ExportPupilNumbersbyYearG'!X37,"n/a")</f>
        <v>24</v>
      </c>
      <c r="T58" s="20">
        <f>IF($C58&lt;&gt;"n/a",'QRY - ExportPupilNumbersbyYearG'!Y37,"n/a")</f>
        <v>23</v>
      </c>
      <c r="U58" s="20">
        <f>IF($C58&lt;&gt;"n/a",'QRY - ExportPupilNumbersbyYearG'!Z37,"n/a")</f>
        <v>26</v>
      </c>
      <c r="V58" s="20">
        <f>IF($C58&lt;&gt;"n/a",'QRY - ExportPupilNumbersbyYearG'!AA37,"n/a")</f>
        <v>20</v>
      </c>
      <c r="W58" s="20">
        <f>IF($C58&lt;&gt;"n/a",'QRY - ExportPupilNumbersbyYearG'!AB37,"n/a")</f>
        <v>16</v>
      </c>
      <c r="X58" s="22">
        <f>IF($C58&lt;&gt;"n/a",'QRY - ExportPupilNumbersbyYearG'!AC37,"n/a")</f>
        <v>0</v>
      </c>
      <c r="Y58" s="22">
        <f>IF($C58&lt;&gt;"n/a",'QRY - ExportPupilNumbersbyYearG'!AD37,"n/a")</f>
        <v>0</v>
      </c>
      <c r="Z58" s="22">
        <f>IF($C58&lt;&gt;"n/a",'QRY - ExportPupilNumbersbyYearG'!AE37,"n/a")</f>
        <v>0</v>
      </c>
      <c r="AA58" s="19">
        <f>IF($C58&lt;&gt;"n/a",'QRY - ExportPupilNumbersbyYearG'!AF37,"n/a")</f>
        <v>0</v>
      </c>
      <c r="AB58" s="19">
        <f>IF($C58&lt;&gt;"n/a",'QRY - ExportPupilNumbersbyYearG'!AG37,"n/a")</f>
        <v>0</v>
      </c>
      <c r="AC58" s="18">
        <f>IF($C58&lt;&gt;"n/a",'QRY - ExportPupilNumbersbyYearG'!AH37,"n/a")</f>
        <v>0</v>
      </c>
      <c r="AD58" s="18">
        <f>IF($C58&lt;&gt;"n/a",'QRY - ExportPupilNumbersbyYearG'!AI37,"n/a")</f>
        <v>0</v>
      </c>
      <c r="AE58" s="18">
        <f>IF($C58&lt;&gt;"n/a",'QRY - ExportPupilNumbersbyYearG'!AJ37,"n/a")</f>
        <v>0</v>
      </c>
      <c r="AF58" s="18">
        <f>IF($C58&lt;&gt;"n/a",'QRY - ExportPupilNumbersbyYearG'!AK37,"n/a")</f>
        <v>0</v>
      </c>
      <c r="AG58" s="21">
        <f t="shared" si="0"/>
        <v>152</v>
      </c>
      <c r="AH58" s="32">
        <f t="shared" si="1"/>
        <v>152</v>
      </c>
      <c r="AI58" s="81">
        <f t="shared" si="2"/>
        <v>18</v>
      </c>
      <c r="AJ58" s="31">
        <f t="shared" si="3"/>
        <v>49</v>
      </c>
      <c r="AK58" s="26">
        <f t="shared" si="4"/>
        <v>85</v>
      </c>
      <c r="AL58" s="24">
        <f t="shared" si="5"/>
        <v>0</v>
      </c>
      <c r="AM58" s="28">
        <f t="shared" si="6"/>
        <v>0</v>
      </c>
      <c r="AN58" s="30">
        <f t="shared" si="7"/>
        <v>0</v>
      </c>
      <c r="AO58" s="10"/>
    </row>
    <row r="59" spans="1:46" ht="12.75" customHeight="1" x14ac:dyDescent="0.3">
      <c r="B59" s="5"/>
      <c r="C59" s="16" t="str">
        <f>IF('QRY - ExportPupilNumbersbyYearG'!K38 ="","n/a",'QRY - ExportPupilNumbersbyYearG'!K38)</f>
        <v>Larchfield Primary and Nursery School</v>
      </c>
      <c r="D59" s="36" t="str">
        <f>IF($C59="n/a","",'QRY - ExportPupilNumbersbyYearG'!E38)</f>
        <v>Maidenhead</v>
      </c>
      <c r="E59" s="36" t="str">
        <f>IF($C59="n/a","",'QRY - ExportPupilNumbersbyYearG'!F38)</f>
        <v>Central Maidenhead</v>
      </c>
      <c r="F59" s="36" t="str">
        <f>IF($C59="n/a","",'QRY - ExportPupilNumbersbyYearG'!G38)</f>
        <v>Larchfield West</v>
      </c>
      <c r="G59" s="36" t="str">
        <f>IF($C59="n/a","",'QRY - ExportPupilNumbersbyYearG'!I38)</f>
        <v>Primary</v>
      </c>
      <c r="H59" s="36" t="str">
        <f>IF($C59="n/a","",'QRY - ExportPupilNumbersbyYearG'!H38)</f>
        <v>Two Tier</v>
      </c>
      <c r="I59" s="36" t="str">
        <f>IF($C59="n/a","",'QRY - ExportPupilNumbersbyYearG'!J38)</f>
        <v>JMI</v>
      </c>
      <c r="J59" s="36" t="str">
        <f>IF($C59="n/a","",'QRY - ExportPupilNumbersbyYearG'!L38)</f>
        <v>Community</v>
      </c>
      <c r="K59" s="42" t="str">
        <f>IF('QRY - ExportPupilNumbersbyYearG'!Q38="","",'QRY - ExportPupilNumbersbyYearG'!Q38)</f>
        <v/>
      </c>
      <c r="L59" s="36" t="str">
        <f>IF($C59="n/a","",'QRY - ExportPupilNumbersbyYearG'!M38)</f>
        <v>None</v>
      </c>
      <c r="M59" s="78">
        <f>IF($C59&lt;&gt;"n/a",'QRY - ExportPupilNumbersbyYearG'!R38,"n/a")</f>
        <v>0</v>
      </c>
      <c r="N59" s="78">
        <f>IF($C59&lt;&gt;"n/a",'QRY - ExportPupilNumbersbyYearG'!S38,"n/a")</f>
        <v>0</v>
      </c>
      <c r="O59" s="78">
        <f>IF($C59&lt;&gt;"n/a",'QRY - ExportPupilNumbersbyYearG'!T38,"n/a")</f>
        <v>8</v>
      </c>
      <c r="P59" s="78">
        <f>IF($C59&lt;&gt;"n/a",'QRY - ExportPupilNumbersbyYearG'!U38,"n/a")</f>
        <v>21</v>
      </c>
      <c r="Q59" s="78">
        <f>IF($C59&lt;&gt;"n/a",'QRY - ExportPupilNumbersbyYearG'!V38,"n/a")</f>
        <v>30</v>
      </c>
      <c r="R59" s="74">
        <f>IF($C59&lt;&gt;"n/a",'QRY - ExportPupilNumbersbyYearG'!W38,"n/a")</f>
        <v>27</v>
      </c>
      <c r="S59" s="74">
        <f>IF($C59&lt;&gt;"n/a",'QRY - ExportPupilNumbersbyYearG'!X38,"n/a")</f>
        <v>30</v>
      </c>
      <c r="T59" s="20">
        <f>IF($C59&lt;&gt;"n/a",'QRY - ExportPupilNumbersbyYearG'!Y38,"n/a")</f>
        <v>27</v>
      </c>
      <c r="U59" s="20">
        <f>IF($C59&lt;&gt;"n/a",'QRY - ExportPupilNumbersbyYearG'!Z38,"n/a")</f>
        <v>30</v>
      </c>
      <c r="V59" s="20">
        <f>IF($C59&lt;&gt;"n/a",'QRY - ExportPupilNumbersbyYearG'!AA38,"n/a")</f>
        <v>28</v>
      </c>
      <c r="W59" s="20">
        <f>IF($C59&lt;&gt;"n/a",'QRY - ExportPupilNumbersbyYearG'!AB38,"n/a")</f>
        <v>28</v>
      </c>
      <c r="X59" s="22">
        <f>IF($C59&lt;&gt;"n/a",'QRY - ExportPupilNumbersbyYearG'!AC38,"n/a")</f>
        <v>0</v>
      </c>
      <c r="Y59" s="22">
        <f>IF($C59&lt;&gt;"n/a",'QRY - ExportPupilNumbersbyYearG'!AD38,"n/a")</f>
        <v>0</v>
      </c>
      <c r="Z59" s="22">
        <f>IF($C59&lt;&gt;"n/a",'QRY - ExportPupilNumbersbyYearG'!AE38,"n/a")</f>
        <v>0</v>
      </c>
      <c r="AA59" s="19">
        <f>IF($C59&lt;&gt;"n/a",'QRY - ExportPupilNumbersbyYearG'!AF38,"n/a")</f>
        <v>0</v>
      </c>
      <c r="AB59" s="19">
        <f>IF($C59&lt;&gt;"n/a",'QRY - ExportPupilNumbersbyYearG'!AG38,"n/a")</f>
        <v>0</v>
      </c>
      <c r="AC59" s="18">
        <f>IF($C59&lt;&gt;"n/a",'QRY - ExportPupilNumbersbyYearG'!AH38,"n/a")</f>
        <v>0</v>
      </c>
      <c r="AD59" s="18">
        <f>IF($C59&lt;&gt;"n/a",'QRY - ExportPupilNumbersbyYearG'!AI38,"n/a")</f>
        <v>0</v>
      </c>
      <c r="AE59" s="18">
        <f>IF($C59&lt;&gt;"n/a",'QRY - ExportPupilNumbersbyYearG'!AJ38,"n/a")</f>
        <v>0</v>
      </c>
      <c r="AF59" s="18">
        <f>IF($C59&lt;&gt;"n/a",'QRY - ExportPupilNumbersbyYearG'!AK38,"n/a")</f>
        <v>0</v>
      </c>
      <c r="AG59" s="21">
        <f t="shared" si="0"/>
        <v>200</v>
      </c>
      <c r="AH59" s="32">
        <f t="shared" si="1"/>
        <v>229</v>
      </c>
      <c r="AI59" s="81">
        <f t="shared" si="2"/>
        <v>59</v>
      </c>
      <c r="AJ59" s="31">
        <f t="shared" si="3"/>
        <v>57</v>
      </c>
      <c r="AK59" s="26">
        <f t="shared" si="4"/>
        <v>113</v>
      </c>
      <c r="AL59" s="24">
        <f t="shared" si="5"/>
        <v>0</v>
      </c>
      <c r="AM59" s="28">
        <f t="shared" si="6"/>
        <v>0</v>
      </c>
      <c r="AN59" s="30">
        <f t="shared" si="7"/>
        <v>0</v>
      </c>
      <c r="AO59" s="10"/>
    </row>
    <row r="60" spans="1:46" ht="12.75" customHeight="1" x14ac:dyDescent="0.3">
      <c r="B60" s="5"/>
      <c r="C60" s="16" t="str">
        <f>IF('QRY - ExportPupilNumbersbyYearG'!K39 ="","n/a",'QRY - ExportPupilNumbersbyYearG'!K39)</f>
        <v>Lowbrook Academy</v>
      </c>
      <c r="D60" s="36" t="str">
        <f>IF($C60="n/a","",'QRY - ExportPupilNumbersbyYearG'!E39)</f>
        <v>Maidenhead</v>
      </c>
      <c r="E60" s="36" t="str">
        <f>IF($C60="n/a","",'QRY - ExportPupilNumbersbyYearG'!F39)</f>
        <v>South West Maidenhead</v>
      </c>
      <c r="F60" s="36" t="str">
        <f>IF($C60="n/a","",'QRY - ExportPupilNumbersbyYearG'!G39)</f>
        <v>Lowbrook</v>
      </c>
      <c r="G60" s="36" t="str">
        <f>IF($C60="n/a","",'QRY - ExportPupilNumbersbyYearG'!I39)</f>
        <v>Primary</v>
      </c>
      <c r="H60" s="36" t="str">
        <f>IF($C60="n/a","",'QRY - ExportPupilNumbersbyYearG'!H39)</f>
        <v>Two Tier</v>
      </c>
      <c r="I60" s="36" t="str">
        <f>IF($C60="n/a","",'QRY - ExportPupilNumbersbyYearG'!J39)</f>
        <v>JMI</v>
      </c>
      <c r="J60" s="36" t="str">
        <f>IF($C60="n/a","",'QRY - ExportPupilNumbersbyYearG'!L39)</f>
        <v>Academy</v>
      </c>
      <c r="K60" s="42">
        <f>IF('QRY - ExportPupilNumbersbyYearG'!Q39="","",'QRY - ExportPupilNumbersbyYearG'!Q39)</f>
        <v>40634</v>
      </c>
      <c r="L60" s="36" t="str">
        <f>IF($C60="n/a","",'QRY - ExportPupilNumbersbyYearG'!M39)</f>
        <v>None</v>
      </c>
      <c r="M60" s="78">
        <f>IF($C60&lt;&gt;"n/a",'QRY - ExportPupilNumbersbyYearG'!R39,"n/a")</f>
        <v>0</v>
      </c>
      <c r="N60" s="78">
        <f>IF($C60&lt;&gt;"n/a",'QRY - ExportPupilNumbersbyYearG'!S39,"n/a")</f>
        <v>0</v>
      </c>
      <c r="O60" s="78">
        <f>IF($C60&lt;&gt;"n/a",'QRY - ExportPupilNumbersbyYearG'!T39,"n/a")</f>
        <v>0</v>
      </c>
      <c r="P60" s="78">
        <f>IF($C60&lt;&gt;"n/a",'QRY - ExportPupilNumbersbyYearG'!U39,"n/a")</f>
        <v>0</v>
      </c>
      <c r="Q60" s="78">
        <f>IF($C60&lt;&gt;"n/a",'QRY - ExportPupilNumbersbyYearG'!V39,"n/a")</f>
        <v>59</v>
      </c>
      <c r="R60" s="74">
        <f>IF($C60&lt;&gt;"n/a",'QRY - ExportPupilNumbersbyYearG'!W39,"n/a")</f>
        <v>30</v>
      </c>
      <c r="S60" s="74">
        <f>IF($C60&lt;&gt;"n/a",'QRY - ExportPupilNumbersbyYearG'!X39,"n/a")</f>
        <v>30</v>
      </c>
      <c r="T60" s="20">
        <f>IF($C60&lt;&gt;"n/a",'QRY - ExportPupilNumbersbyYearG'!Y39,"n/a")</f>
        <v>30</v>
      </c>
      <c r="U60" s="20">
        <f>IF($C60&lt;&gt;"n/a",'QRY - ExportPupilNumbersbyYearG'!Z39,"n/a")</f>
        <v>60</v>
      </c>
      <c r="V60" s="20">
        <f>IF($C60&lt;&gt;"n/a",'QRY - ExportPupilNumbersbyYearG'!AA39,"n/a")</f>
        <v>60</v>
      </c>
      <c r="W60" s="20">
        <f>IF($C60&lt;&gt;"n/a",'QRY - ExportPupilNumbersbyYearG'!AB39,"n/a")</f>
        <v>58</v>
      </c>
      <c r="X60" s="22">
        <f>IF($C60&lt;&gt;"n/a",'QRY - ExportPupilNumbersbyYearG'!AC39,"n/a")</f>
        <v>0</v>
      </c>
      <c r="Y60" s="22">
        <f>IF($C60&lt;&gt;"n/a",'QRY - ExportPupilNumbersbyYearG'!AD39,"n/a")</f>
        <v>0</v>
      </c>
      <c r="Z60" s="22">
        <f>IF($C60&lt;&gt;"n/a",'QRY - ExportPupilNumbersbyYearG'!AE39,"n/a")</f>
        <v>0</v>
      </c>
      <c r="AA60" s="19">
        <f>IF($C60&lt;&gt;"n/a",'QRY - ExportPupilNumbersbyYearG'!AF39,"n/a")</f>
        <v>0</v>
      </c>
      <c r="AB60" s="19">
        <f>IF($C60&lt;&gt;"n/a",'QRY - ExportPupilNumbersbyYearG'!AG39,"n/a")</f>
        <v>0</v>
      </c>
      <c r="AC60" s="18">
        <f>IF($C60&lt;&gt;"n/a",'QRY - ExportPupilNumbersbyYearG'!AH39,"n/a")</f>
        <v>0</v>
      </c>
      <c r="AD60" s="18">
        <f>IF($C60&lt;&gt;"n/a",'QRY - ExportPupilNumbersbyYearG'!AI39,"n/a")</f>
        <v>0</v>
      </c>
      <c r="AE60" s="18">
        <f>IF($C60&lt;&gt;"n/a",'QRY - ExportPupilNumbersbyYearG'!AJ39,"n/a")</f>
        <v>0</v>
      </c>
      <c r="AF60" s="18">
        <f>IF($C60&lt;&gt;"n/a",'QRY - ExportPupilNumbersbyYearG'!AK39,"n/a")</f>
        <v>0</v>
      </c>
      <c r="AG60" s="21">
        <f t="shared" si="0"/>
        <v>327</v>
      </c>
      <c r="AH60" s="32">
        <f t="shared" si="1"/>
        <v>327</v>
      </c>
      <c r="AI60" s="81">
        <f t="shared" si="2"/>
        <v>59</v>
      </c>
      <c r="AJ60" s="31">
        <f t="shared" si="3"/>
        <v>60</v>
      </c>
      <c r="AK60" s="26">
        <f t="shared" si="4"/>
        <v>208</v>
      </c>
      <c r="AL60" s="24">
        <f t="shared" si="5"/>
        <v>0</v>
      </c>
      <c r="AM60" s="28">
        <f t="shared" si="6"/>
        <v>0</v>
      </c>
      <c r="AN60" s="30">
        <f t="shared" si="7"/>
        <v>0</v>
      </c>
      <c r="AO60" s="10"/>
    </row>
    <row r="61" spans="1:46" ht="12.75" customHeight="1" x14ac:dyDescent="0.3">
      <c r="B61" s="5"/>
      <c r="C61" s="16" t="str">
        <f>IF('QRY - ExportPupilNumbersbyYearG'!K40 ="","n/a",'QRY - ExportPupilNumbersbyYearG'!K40)</f>
        <v>Maidenhead Nursery School</v>
      </c>
      <c r="D61" s="36" t="str">
        <f>IF($C61="n/a","",'QRY - ExportPupilNumbersbyYearG'!E40)</f>
        <v>Maidenhead</v>
      </c>
      <c r="E61" s="36" t="str">
        <f>IF($C61="n/a","",'QRY - ExportPupilNumbersbyYearG'!F40)</f>
        <v>North East Maidenhead</v>
      </c>
      <c r="F61" s="36" t="str">
        <f>IF($C61="n/a","",'QRY - ExportPupilNumbersbyYearG'!G40)</f>
        <v>North Town</v>
      </c>
      <c r="G61" s="36" t="str">
        <f>IF($C61="n/a","",'QRY - ExportPupilNumbersbyYearG'!I40)</f>
        <v>Early Years</v>
      </c>
      <c r="H61" s="36" t="str">
        <f>IF($C61="n/a","",'QRY - ExportPupilNumbersbyYearG'!H40)</f>
        <v>NA</v>
      </c>
      <c r="I61" s="36" t="str">
        <f>IF($C61="n/a","",'QRY - ExportPupilNumbersbyYearG'!J40)</f>
        <v>Nursery School</v>
      </c>
      <c r="J61" s="36" t="str">
        <f>IF($C61="n/a","",'QRY - ExportPupilNumbersbyYearG'!L40)</f>
        <v>Community</v>
      </c>
      <c r="K61" s="42" t="str">
        <f>IF('QRY - ExportPupilNumbersbyYearG'!Q40="","",'QRY - ExportPupilNumbersbyYearG'!Q40)</f>
        <v/>
      </c>
      <c r="L61" s="36" t="str">
        <f>IF($C61="n/a","",'QRY - ExportPupilNumbersbyYearG'!M40)</f>
        <v>None</v>
      </c>
      <c r="M61" s="78">
        <f>IF($C61&lt;&gt;"n/a",'QRY - ExportPupilNumbersbyYearG'!R40,"n/a")</f>
        <v>1</v>
      </c>
      <c r="N61" s="78">
        <f>IF($C61&lt;&gt;"n/a",'QRY - ExportPupilNumbersbyYearG'!S40,"n/a")</f>
        <v>1</v>
      </c>
      <c r="O61" s="78">
        <f>IF($C61&lt;&gt;"n/a",'QRY - ExportPupilNumbersbyYearG'!T40,"n/a")</f>
        <v>18</v>
      </c>
      <c r="P61" s="78">
        <f>IF($C61&lt;&gt;"n/a",'QRY - ExportPupilNumbersbyYearG'!U40,"n/a")</f>
        <v>47</v>
      </c>
      <c r="Q61" s="78">
        <f>IF($C61&lt;&gt;"n/a",'QRY - ExportPupilNumbersbyYearG'!V40,"n/a")</f>
        <v>0</v>
      </c>
      <c r="R61" s="74">
        <f>IF($C61&lt;&gt;"n/a",'QRY - ExportPupilNumbersbyYearG'!W40,"n/a")</f>
        <v>0</v>
      </c>
      <c r="S61" s="74">
        <f>IF($C61&lt;&gt;"n/a",'QRY - ExportPupilNumbersbyYearG'!X40,"n/a")</f>
        <v>0</v>
      </c>
      <c r="T61" s="20">
        <f>IF($C61&lt;&gt;"n/a",'QRY - ExportPupilNumbersbyYearG'!Y40,"n/a")</f>
        <v>0</v>
      </c>
      <c r="U61" s="20">
        <f>IF($C61&lt;&gt;"n/a",'QRY - ExportPupilNumbersbyYearG'!Z40,"n/a")</f>
        <v>0</v>
      </c>
      <c r="V61" s="20">
        <f>IF($C61&lt;&gt;"n/a",'QRY - ExportPupilNumbersbyYearG'!AA40,"n/a")</f>
        <v>0</v>
      </c>
      <c r="W61" s="20">
        <f>IF($C61&lt;&gt;"n/a",'QRY - ExportPupilNumbersbyYearG'!AB40,"n/a")</f>
        <v>0</v>
      </c>
      <c r="X61" s="22">
        <f>IF($C61&lt;&gt;"n/a",'QRY - ExportPupilNumbersbyYearG'!AC40,"n/a")</f>
        <v>0</v>
      </c>
      <c r="Y61" s="22">
        <f>IF($C61&lt;&gt;"n/a",'QRY - ExportPupilNumbersbyYearG'!AD40,"n/a")</f>
        <v>0</v>
      </c>
      <c r="Z61" s="22">
        <f>IF($C61&lt;&gt;"n/a",'QRY - ExportPupilNumbersbyYearG'!AE40,"n/a")</f>
        <v>0</v>
      </c>
      <c r="AA61" s="19">
        <f>IF($C61&lt;&gt;"n/a",'QRY - ExportPupilNumbersbyYearG'!AF40,"n/a")</f>
        <v>0</v>
      </c>
      <c r="AB61" s="19">
        <f>IF($C61&lt;&gt;"n/a",'QRY - ExportPupilNumbersbyYearG'!AG40,"n/a")</f>
        <v>0</v>
      </c>
      <c r="AC61" s="18">
        <f>IF($C61&lt;&gt;"n/a",'QRY - ExportPupilNumbersbyYearG'!AH40,"n/a")</f>
        <v>0</v>
      </c>
      <c r="AD61" s="18">
        <f>IF($C61&lt;&gt;"n/a",'QRY - ExportPupilNumbersbyYearG'!AI40,"n/a")</f>
        <v>0</v>
      </c>
      <c r="AE61" s="18">
        <f>IF($C61&lt;&gt;"n/a",'QRY - ExportPupilNumbersbyYearG'!AJ40,"n/a")</f>
        <v>0</v>
      </c>
      <c r="AF61" s="18">
        <f>IF($C61&lt;&gt;"n/a",'QRY - ExportPupilNumbersbyYearG'!AK40,"n/a")</f>
        <v>0</v>
      </c>
      <c r="AG61" s="21">
        <f t="shared" si="0"/>
        <v>0</v>
      </c>
      <c r="AH61" s="32">
        <f t="shared" si="1"/>
        <v>67</v>
      </c>
      <c r="AI61" s="81">
        <f t="shared" si="2"/>
        <v>67</v>
      </c>
      <c r="AJ61" s="31">
        <f t="shared" si="3"/>
        <v>0</v>
      </c>
      <c r="AK61" s="26">
        <f t="shared" si="4"/>
        <v>0</v>
      </c>
      <c r="AL61" s="24">
        <f t="shared" si="5"/>
        <v>0</v>
      </c>
      <c r="AM61" s="28">
        <f t="shared" si="6"/>
        <v>0</v>
      </c>
      <c r="AN61" s="30">
        <f t="shared" si="7"/>
        <v>0</v>
      </c>
      <c r="AO61" s="10"/>
    </row>
    <row r="62" spans="1:46" ht="12.75" customHeight="1" x14ac:dyDescent="0.3">
      <c r="B62" s="5"/>
      <c r="C62" s="16" t="str">
        <f>IF('QRY - ExportPupilNumbersbyYearG'!K41 ="","n/a",'QRY - ExportPupilNumbersbyYearG'!K41)</f>
        <v>Manor Green School</v>
      </c>
      <c r="D62" s="36" t="str">
        <f>IF($C62="n/a","",'QRY - ExportPupilNumbersbyYearG'!E41)</f>
        <v>Maidenhead</v>
      </c>
      <c r="E62" s="36" t="str">
        <f>IF($C62="n/a","",'QRY - ExportPupilNumbersbyYearG'!F41)</f>
        <v>South West Maidenhead</v>
      </c>
      <c r="F62" s="36" t="str">
        <f>IF($C62="n/a","",'QRY - ExportPupilNumbersbyYearG'!G41)</f>
        <v>Lowbrook</v>
      </c>
      <c r="G62" s="36" t="str">
        <f>IF($C62="n/a","",'QRY - ExportPupilNumbersbyYearG'!I41)</f>
        <v>All-through</v>
      </c>
      <c r="H62" s="36" t="str">
        <f>IF($C62="n/a","",'QRY - ExportPupilNumbersbyYearG'!H41)</f>
        <v>NA</v>
      </c>
      <c r="I62" s="36" t="str">
        <f>IF($C62="n/a","",'QRY - ExportPupilNumbersbyYearG'!J41)</f>
        <v>All Years</v>
      </c>
      <c r="J62" s="36" t="str">
        <f>IF($C62="n/a","",'QRY - ExportPupilNumbersbyYearG'!L41)</f>
        <v>Community</v>
      </c>
      <c r="K62" s="42" t="str">
        <f>IF('QRY - ExportPupilNumbersbyYearG'!Q41="","",'QRY - ExportPupilNumbersbyYearG'!Q41)</f>
        <v/>
      </c>
      <c r="L62" s="36" t="str">
        <f>IF($C62="n/a","",'QRY - ExportPupilNumbersbyYearG'!M41)</f>
        <v>None</v>
      </c>
      <c r="M62" s="78">
        <f>IF($C62&lt;&gt;"n/a",'QRY - ExportPupilNumbersbyYearG'!R41,"n/a")</f>
        <v>0</v>
      </c>
      <c r="N62" s="78">
        <f>IF($C62&lt;&gt;"n/a",'QRY - ExportPupilNumbersbyYearG'!S41,"n/a")</f>
        <v>0</v>
      </c>
      <c r="O62" s="78">
        <f>IF($C62&lt;&gt;"n/a",'QRY - ExportPupilNumbersbyYearG'!T41,"n/a")</f>
        <v>0</v>
      </c>
      <c r="P62" s="78">
        <f>IF($C62&lt;&gt;"n/a",'QRY - ExportPupilNumbersbyYearG'!U41,"n/a")</f>
        <v>1</v>
      </c>
      <c r="Q62" s="78">
        <f>IF($C62&lt;&gt;"n/a",'QRY - ExportPupilNumbersbyYearG'!V41,"n/a")</f>
        <v>8</v>
      </c>
      <c r="R62" s="74">
        <f>IF($C62&lt;&gt;"n/a",'QRY - ExportPupilNumbersbyYearG'!W41,"n/a")</f>
        <v>13</v>
      </c>
      <c r="S62" s="74">
        <f>IF($C62&lt;&gt;"n/a",'QRY - ExportPupilNumbersbyYearG'!X41,"n/a")</f>
        <v>12</v>
      </c>
      <c r="T62" s="20">
        <f>IF($C62&lt;&gt;"n/a",'QRY - ExportPupilNumbersbyYearG'!Y41,"n/a")</f>
        <v>14</v>
      </c>
      <c r="U62" s="20">
        <f>IF($C62&lt;&gt;"n/a",'QRY - ExportPupilNumbersbyYearG'!Z41,"n/a")</f>
        <v>19</v>
      </c>
      <c r="V62" s="20">
        <f>IF($C62&lt;&gt;"n/a",'QRY - ExportPupilNumbersbyYearG'!AA41,"n/a")</f>
        <v>20</v>
      </c>
      <c r="W62" s="20">
        <f>IF($C62&lt;&gt;"n/a",'QRY - ExportPupilNumbersbyYearG'!AB41,"n/a")</f>
        <v>30</v>
      </c>
      <c r="X62" s="22">
        <f>IF($C62&lt;&gt;"n/a",'QRY - ExportPupilNumbersbyYearG'!AC41,"n/a")</f>
        <v>21</v>
      </c>
      <c r="Y62" s="22">
        <f>IF($C62&lt;&gt;"n/a",'QRY - ExportPupilNumbersbyYearG'!AD41,"n/a")</f>
        <v>31</v>
      </c>
      <c r="Z62" s="22">
        <f>IF($C62&lt;&gt;"n/a",'QRY - ExportPupilNumbersbyYearG'!AE41,"n/a")</f>
        <v>17</v>
      </c>
      <c r="AA62" s="19">
        <f>IF($C62&lt;&gt;"n/a",'QRY - ExportPupilNumbersbyYearG'!AF41,"n/a")</f>
        <v>26</v>
      </c>
      <c r="AB62" s="19">
        <f>IF($C62&lt;&gt;"n/a",'QRY - ExportPupilNumbersbyYearG'!AG41,"n/a")</f>
        <v>26</v>
      </c>
      <c r="AC62" s="18">
        <f>IF($C62&lt;&gt;"n/a",'QRY - ExportPupilNumbersbyYearG'!AH41,"n/a")</f>
        <v>18</v>
      </c>
      <c r="AD62" s="18">
        <f>IF($C62&lt;&gt;"n/a",'QRY - ExportPupilNumbersbyYearG'!AI41,"n/a")</f>
        <v>10</v>
      </c>
      <c r="AE62" s="18">
        <f>IF($C62&lt;&gt;"n/a",'QRY - ExportPupilNumbersbyYearG'!AJ41,"n/a")</f>
        <v>8</v>
      </c>
      <c r="AF62" s="18">
        <f>IF($C62&lt;&gt;"n/a",'QRY - ExportPupilNumbersbyYearG'!AK41,"n/a")</f>
        <v>0</v>
      </c>
      <c r="AG62" s="21">
        <f t="shared" si="0"/>
        <v>273</v>
      </c>
      <c r="AH62" s="32">
        <f t="shared" si="1"/>
        <v>274</v>
      </c>
      <c r="AI62" s="81">
        <f t="shared" si="2"/>
        <v>9</v>
      </c>
      <c r="AJ62" s="31">
        <f t="shared" si="3"/>
        <v>25</v>
      </c>
      <c r="AK62" s="26">
        <f t="shared" si="4"/>
        <v>83</v>
      </c>
      <c r="AL62" s="24">
        <f t="shared" si="5"/>
        <v>69</v>
      </c>
      <c r="AM62" s="28">
        <f t="shared" si="6"/>
        <v>52</v>
      </c>
      <c r="AN62" s="30">
        <f t="shared" si="7"/>
        <v>36</v>
      </c>
      <c r="AO62" s="10"/>
    </row>
    <row r="63" spans="1:46" ht="12.75" customHeight="1" x14ac:dyDescent="0.3">
      <c r="B63" s="5"/>
      <c r="C63" s="16" t="str">
        <f>IF('QRY - ExportPupilNumbersbyYearG'!K42 ="","n/a",'QRY - ExportPupilNumbersbyYearG'!K42)</f>
        <v>Newlands Girls' School</v>
      </c>
      <c r="D63" s="36" t="str">
        <f>IF($C63="n/a","",'QRY - ExportPupilNumbersbyYearG'!E42)</f>
        <v>Maidenhead</v>
      </c>
      <c r="E63" s="36" t="str">
        <f>IF($C63="n/a","",'QRY - ExportPupilNumbersbyYearG'!F42)</f>
        <v>North West Maidenhead</v>
      </c>
      <c r="F63" s="36" t="str">
        <f>IF($C63="n/a","",'QRY - ExportPupilNumbersbyYearG'!G42)</f>
        <v>Highway</v>
      </c>
      <c r="G63" s="36" t="str">
        <f>IF($C63="n/a","",'QRY - ExportPupilNumbersbyYearG'!I42)</f>
        <v>Secondary</v>
      </c>
      <c r="H63" s="36" t="str">
        <f>IF($C63="n/a","",'QRY - ExportPupilNumbersbyYearG'!H42)</f>
        <v>Two Tier</v>
      </c>
      <c r="I63" s="36" t="str">
        <f>IF($C63="n/a","",'QRY - ExportPupilNumbersbyYearG'!J42)</f>
        <v>Secondary</v>
      </c>
      <c r="J63" s="36" t="str">
        <f>IF($C63="n/a","",'QRY - ExportPupilNumbersbyYearG'!L42)</f>
        <v>Academy</v>
      </c>
      <c r="K63" s="42">
        <f>IF('QRY - ExportPupilNumbersbyYearG'!Q42="","",'QRY - ExportPupilNumbersbyYearG'!Q42)</f>
        <v>42278</v>
      </c>
      <c r="L63" s="36" t="str">
        <f>IF($C63="n/a","",'QRY - ExportPupilNumbersbyYearG'!M42)</f>
        <v>None</v>
      </c>
      <c r="M63" s="78">
        <f>IF($C63&lt;&gt;"n/a",'QRY - ExportPupilNumbersbyYearG'!R42,"n/a")</f>
        <v>0</v>
      </c>
      <c r="N63" s="78">
        <f>IF($C63&lt;&gt;"n/a",'QRY - ExportPupilNumbersbyYearG'!S42,"n/a")</f>
        <v>0</v>
      </c>
      <c r="O63" s="78">
        <f>IF($C63&lt;&gt;"n/a",'QRY - ExportPupilNumbersbyYearG'!T42,"n/a")</f>
        <v>0</v>
      </c>
      <c r="P63" s="78">
        <f>IF($C63&lt;&gt;"n/a",'QRY - ExportPupilNumbersbyYearG'!U42,"n/a")</f>
        <v>0</v>
      </c>
      <c r="Q63" s="78">
        <f>IF($C63&lt;&gt;"n/a",'QRY - ExportPupilNumbersbyYearG'!V42,"n/a")</f>
        <v>0</v>
      </c>
      <c r="R63" s="74">
        <f>IF($C63&lt;&gt;"n/a",'QRY - ExportPupilNumbersbyYearG'!W42,"n/a")</f>
        <v>0</v>
      </c>
      <c r="S63" s="74">
        <f>IF($C63&lt;&gt;"n/a",'QRY - ExportPupilNumbersbyYearG'!X42,"n/a")</f>
        <v>0</v>
      </c>
      <c r="T63" s="20">
        <f>IF($C63&lt;&gt;"n/a",'QRY - ExportPupilNumbersbyYearG'!Y42,"n/a")</f>
        <v>0</v>
      </c>
      <c r="U63" s="20">
        <f>IF($C63&lt;&gt;"n/a",'QRY - ExportPupilNumbersbyYearG'!Z42,"n/a")</f>
        <v>0</v>
      </c>
      <c r="V63" s="20">
        <f>IF($C63&lt;&gt;"n/a",'QRY - ExportPupilNumbersbyYearG'!AA42,"n/a")</f>
        <v>0</v>
      </c>
      <c r="W63" s="20">
        <f>IF($C63&lt;&gt;"n/a",'QRY - ExportPupilNumbersbyYearG'!AB42,"n/a")</f>
        <v>0</v>
      </c>
      <c r="X63" s="22">
        <f>IF($C63&lt;&gt;"n/a",'QRY - ExportPupilNumbersbyYearG'!AC42,"n/a")</f>
        <v>189</v>
      </c>
      <c r="Y63" s="22">
        <f>IF($C63&lt;&gt;"n/a",'QRY - ExportPupilNumbersbyYearG'!AD42,"n/a")</f>
        <v>192</v>
      </c>
      <c r="Z63" s="22">
        <f>IF($C63&lt;&gt;"n/a",'QRY - ExportPupilNumbersbyYearG'!AE42,"n/a")</f>
        <v>191</v>
      </c>
      <c r="AA63" s="19">
        <f>IF($C63&lt;&gt;"n/a",'QRY - ExportPupilNumbersbyYearG'!AF42,"n/a")</f>
        <v>187</v>
      </c>
      <c r="AB63" s="19">
        <f>IF($C63&lt;&gt;"n/a",'QRY - ExportPupilNumbersbyYearG'!AG42,"n/a")</f>
        <v>191</v>
      </c>
      <c r="AC63" s="18">
        <f>IF($C63&lt;&gt;"n/a",'QRY - ExportPupilNumbersbyYearG'!AH42,"n/a")</f>
        <v>129</v>
      </c>
      <c r="AD63" s="18">
        <f>IF($C63&lt;&gt;"n/a",'QRY - ExportPupilNumbersbyYearG'!AI42,"n/a")</f>
        <v>106</v>
      </c>
      <c r="AE63" s="18">
        <f>IF($C63&lt;&gt;"n/a",'QRY - ExportPupilNumbersbyYearG'!AJ42,"n/a")</f>
        <v>0</v>
      </c>
      <c r="AF63" s="18">
        <f>IF($C63&lt;&gt;"n/a",'QRY - ExportPupilNumbersbyYearG'!AK42,"n/a")</f>
        <v>0</v>
      </c>
      <c r="AG63" s="21">
        <f t="shared" si="0"/>
        <v>1185</v>
      </c>
      <c r="AH63" s="32">
        <f t="shared" si="1"/>
        <v>1185</v>
      </c>
      <c r="AI63" s="81">
        <f t="shared" si="2"/>
        <v>0</v>
      </c>
      <c r="AJ63" s="31">
        <f t="shared" si="3"/>
        <v>0</v>
      </c>
      <c r="AK63" s="26">
        <f t="shared" si="4"/>
        <v>0</v>
      </c>
      <c r="AL63" s="24">
        <f t="shared" si="5"/>
        <v>572</v>
      </c>
      <c r="AM63" s="28">
        <f t="shared" si="6"/>
        <v>378</v>
      </c>
      <c r="AN63" s="30">
        <f t="shared" si="7"/>
        <v>235</v>
      </c>
      <c r="AO63" s="10"/>
    </row>
    <row r="64" spans="1:46" ht="12.75" customHeight="1" x14ac:dyDescent="0.3">
      <c r="B64" s="5"/>
      <c r="C64" s="16" t="str">
        <f>IF('QRY - ExportPupilNumbersbyYearG'!K43 ="","n/a",'QRY - ExportPupilNumbersbyYearG'!K43)</f>
        <v>Oakfield First School</v>
      </c>
      <c r="D64" s="36" t="str">
        <f>IF($C64="n/a","",'QRY - ExportPupilNumbersbyYearG'!E43)</f>
        <v>Windsor</v>
      </c>
      <c r="E64" s="36" t="str">
        <f>IF($C64="n/a","",'QRY - ExportPupilNumbersbyYearG'!F43)</f>
        <v>East Windsor</v>
      </c>
      <c r="F64" s="36" t="str">
        <f>IF($C64="n/a","",'QRY - ExportPupilNumbersbyYearG'!G43)</f>
        <v>Oakfield</v>
      </c>
      <c r="G64" s="36" t="str">
        <f>IF($C64="n/a","",'QRY - ExportPupilNumbersbyYearG'!I43)</f>
        <v>Primary</v>
      </c>
      <c r="H64" s="36" t="str">
        <f>IF($C64="n/a","",'QRY - ExportPupilNumbersbyYearG'!H43)</f>
        <v>Three Tier</v>
      </c>
      <c r="I64" s="36" t="str">
        <f>IF($C64="n/a","",'QRY - ExportPupilNumbersbyYearG'!J43)</f>
        <v>First</v>
      </c>
      <c r="J64" s="36" t="str">
        <f>IF($C64="n/a","",'QRY - ExportPupilNumbersbyYearG'!L43)</f>
        <v>Community</v>
      </c>
      <c r="K64" s="42" t="str">
        <f>IF('QRY - ExportPupilNumbersbyYearG'!Q43="","",'QRY - ExportPupilNumbersbyYearG'!Q43)</f>
        <v/>
      </c>
      <c r="L64" s="36" t="str">
        <f>IF($C64="n/a","",'QRY - ExportPupilNumbersbyYearG'!M43)</f>
        <v>None</v>
      </c>
      <c r="M64" s="78">
        <f>IF($C64&lt;&gt;"n/a",'QRY - ExportPupilNumbersbyYearG'!R43,"n/a")</f>
        <v>0</v>
      </c>
      <c r="N64" s="78">
        <f>IF($C64&lt;&gt;"n/a",'QRY - ExportPupilNumbersbyYearG'!S43,"n/a")</f>
        <v>0</v>
      </c>
      <c r="O64" s="78">
        <f>IF($C64&lt;&gt;"n/a",'QRY - ExportPupilNumbersbyYearG'!T43,"n/a")</f>
        <v>0</v>
      </c>
      <c r="P64" s="78">
        <f>IF($C64&lt;&gt;"n/a",'QRY - ExportPupilNumbersbyYearG'!U43,"n/a")</f>
        <v>0</v>
      </c>
      <c r="Q64" s="78">
        <f>IF($C64&lt;&gt;"n/a",'QRY - ExportPupilNumbersbyYearG'!V43,"n/a")</f>
        <v>59</v>
      </c>
      <c r="R64" s="74">
        <f>IF($C64&lt;&gt;"n/a",'QRY - ExportPupilNumbersbyYearG'!W43,"n/a")</f>
        <v>56</v>
      </c>
      <c r="S64" s="74">
        <f>IF($C64&lt;&gt;"n/a",'QRY - ExportPupilNumbersbyYearG'!X43,"n/a")</f>
        <v>60</v>
      </c>
      <c r="T64" s="20">
        <f>IF($C64&lt;&gt;"n/a",'QRY - ExportPupilNumbersbyYearG'!Y43,"n/a")</f>
        <v>60</v>
      </c>
      <c r="U64" s="20">
        <f>IF($C64&lt;&gt;"n/a",'QRY - ExportPupilNumbersbyYearG'!Z43,"n/a")</f>
        <v>54</v>
      </c>
      <c r="V64" s="20">
        <f>IF($C64&lt;&gt;"n/a",'QRY - ExportPupilNumbersbyYearG'!AA43,"n/a")</f>
        <v>0</v>
      </c>
      <c r="W64" s="20">
        <f>IF($C64&lt;&gt;"n/a",'QRY - ExportPupilNumbersbyYearG'!AB43,"n/a")</f>
        <v>0</v>
      </c>
      <c r="X64" s="22">
        <f>IF($C64&lt;&gt;"n/a",'QRY - ExportPupilNumbersbyYearG'!AC43,"n/a")</f>
        <v>0</v>
      </c>
      <c r="Y64" s="22">
        <f>IF($C64&lt;&gt;"n/a",'QRY - ExportPupilNumbersbyYearG'!AD43,"n/a")</f>
        <v>0</v>
      </c>
      <c r="Z64" s="22">
        <f>IF($C64&lt;&gt;"n/a",'QRY - ExportPupilNumbersbyYearG'!AE43,"n/a")</f>
        <v>0</v>
      </c>
      <c r="AA64" s="19">
        <f>IF($C64&lt;&gt;"n/a",'QRY - ExportPupilNumbersbyYearG'!AF43,"n/a")</f>
        <v>0</v>
      </c>
      <c r="AB64" s="19">
        <f>IF($C64&lt;&gt;"n/a",'QRY - ExportPupilNumbersbyYearG'!AG43,"n/a")</f>
        <v>0</v>
      </c>
      <c r="AC64" s="18">
        <f>IF($C64&lt;&gt;"n/a",'QRY - ExportPupilNumbersbyYearG'!AH43,"n/a")</f>
        <v>0</v>
      </c>
      <c r="AD64" s="18">
        <f>IF($C64&lt;&gt;"n/a",'QRY - ExportPupilNumbersbyYearG'!AI43,"n/a")</f>
        <v>0</v>
      </c>
      <c r="AE64" s="18">
        <f>IF($C64&lt;&gt;"n/a",'QRY - ExportPupilNumbersbyYearG'!AJ43,"n/a")</f>
        <v>0</v>
      </c>
      <c r="AF64" s="18">
        <f>IF($C64&lt;&gt;"n/a",'QRY - ExportPupilNumbersbyYearG'!AK43,"n/a")</f>
        <v>0</v>
      </c>
      <c r="AG64" s="21">
        <f t="shared" si="0"/>
        <v>289</v>
      </c>
      <c r="AH64" s="32">
        <f t="shared" si="1"/>
        <v>289</v>
      </c>
      <c r="AI64" s="81">
        <f t="shared" si="2"/>
        <v>59</v>
      </c>
      <c r="AJ64" s="31">
        <f t="shared" si="3"/>
        <v>116</v>
      </c>
      <c r="AK64" s="26">
        <f t="shared" si="4"/>
        <v>114</v>
      </c>
      <c r="AL64" s="24">
        <f t="shared" si="5"/>
        <v>0</v>
      </c>
      <c r="AM64" s="28">
        <f t="shared" si="6"/>
        <v>0</v>
      </c>
      <c r="AN64" s="30">
        <f t="shared" si="7"/>
        <v>0</v>
      </c>
      <c r="AO64" s="10"/>
    </row>
    <row r="65" spans="2:41" ht="12.75" customHeight="1" x14ac:dyDescent="0.3">
      <c r="B65" s="5"/>
      <c r="C65" s="16" t="str">
        <f>IF('QRY - ExportPupilNumbersbyYearG'!K44 ="","n/a",'QRY - ExportPupilNumbersbyYearG'!K44)</f>
        <v>Oldfield Primary School</v>
      </c>
      <c r="D65" s="36" t="str">
        <f>IF($C65="n/a","",'QRY - ExportPupilNumbersbyYearG'!E44)</f>
        <v>Maidenhead</v>
      </c>
      <c r="E65" s="36" t="str">
        <f>IF($C65="n/a","",'QRY - ExportPupilNumbersbyYearG'!F44)</f>
        <v>South East Maidenhead</v>
      </c>
      <c r="F65" s="36" t="str">
        <f>IF($C65="n/a","",'QRY - ExportPupilNumbersbyYearG'!G44)</f>
        <v>Fishery</v>
      </c>
      <c r="G65" s="36" t="str">
        <f>IF($C65="n/a","",'QRY - ExportPupilNumbersbyYearG'!I44)</f>
        <v>Primary</v>
      </c>
      <c r="H65" s="36" t="str">
        <f>IF($C65="n/a","",'QRY - ExportPupilNumbersbyYearG'!H44)</f>
        <v>Two Tier</v>
      </c>
      <c r="I65" s="36" t="str">
        <f>IF($C65="n/a","",'QRY - ExportPupilNumbersbyYearG'!J44)</f>
        <v>JMI</v>
      </c>
      <c r="J65" s="36" t="str">
        <f>IF($C65="n/a","",'QRY - ExportPupilNumbersbyYearG'!L44)</f>
        <v>Community</v>
      </c>
      <c r="K65" s="42" t="str">
        <f>IF('QRY - ExportPupilNumbersbyYearG'!Q44="","",'QRY - ExportPupilNumbersbyYearG'!Q44)</f>
        <v/>
      </c>
      <c r="L65" s="36" t="str">
        <f>IF($C65="n/a","",'QRY - ExportPupilNumbersbyYearG'!M44)</f>
        <v>None</v>
      </c>
      <c r="M65" s="78">
        <f>IF($C65&lt;&gt;"n/a",'QRY - ExportPupilNumbersbyYearG'!R44,"n/a")</f>
        <v>0</v>
      </c>
      <c r="N65" s="78">
        <f>IF($C65&lt;&gt;"n/a",'QRY - ExportPupilNumbersbyYearG'!S44,"n/a")</f>
        <v>0</v>
      </c>
      <c r="O65" s="78">
        <f>IF($C65&lt;&gt;"n/a",'QRY - ExportPupilNumbersbyYearG'!T44,"n/a")</f>
        <v>0</v>
      </c>
      <c r="P65" s="78">
        <f>IF($C65&lt;&gt;"n/a",'QRY - ExportPupilNumbersbyYearG'!U44,"n/a")</f>
        <v>0</v>
      </c>
      <c r="Q65" s="78">
        <f>IF($C65&lt;&gt;"n/a",'QRY - ExportPupilNumbersbyYearG'!V44,"n/a")</f>
        <v>60</v>
      </c>
      <c r="R65" s="74">
        <f>IF($C65&lt;&gt;"n/a",'QRY - ExportPupilNumbersbyYearG'!W44,"n/a")</f>
        <v>60</v>
      </c>
      <c r="S65" s="74">
        <f>IF($C65&lt;&gt;"n/a",'QRY - ExportPupilNumbersbyYearG'!X44,"n/a")</f>
        <v>60</v>
      </c>
      <c r="T65" s="20">
        <f>IF($C65&lt;&gt;"n/a",'QRY - ExportPupilNumbersbyYearG'!Y44,"n/a")</f>
        <v>60</v>
      </c>
      <c r="U65" s="20">
        <f>IF($C65&lt;&gt;"n/a",'QRY - ExportPupilNumbersbyYearG'!Z44,"n/a")</f>
        <v>60</v>
      </c>
      <c r="V65" s="20">
        <f>IF($C65&lt;&gt;"n/a",'QRY - ExportPupilNumbersbyYearG'!AA44,"n/a")</f>
        <v>60</v>
      </c>
      <c r="W65" s="20">
        <f>IF($C65&lt;&gt;"n/a",'QRY - ExportPupilNumbersbyYearG'!AB44,"n/a")</f>
        <v>62</v>
      </c>
      <c r="X65" s="22">
        <f>IF($C65&lt;&gt;"n/a",'QRY - ExportPupilNumbersbyYearG'!AC44,"n/a")</f>
        <v>0</v>
      </c>
      <c r="Y65" s="22">
        <f>IF($C65&lt;&gt;"n/a",'QRY - ExportPupilNumbersbyYearG'!AD44,"n/a")</f>
        <v>0</v>
      </c>
      <c r="Z65" s="22">
        <f>IF($C65&lt;&gt;"n/a",'QRY - ExportPupilNumbersbyYearG'!AE44,"n/a")</f>
        <v>0</v>
      </c>
      <c r="AA65" s="19">
        <f>IF($C65&lt;&gt;"n/a",'QRY - ExportPupilNumbersbyYearG'!AF44,"n/a")</f>
        <v>0</v>
      </c>
      <c r="AB65" s="19">
        <f>IF($C65&lt;&gt;"n/a",'QRY - ExportPupilNumbersbyYearG'!AG44,"n/a")</f>
        <v>0</v>
      </c>
      <c r="AC65" s="18">
        <f>IF($C65&lt;&gt;"n/a",'QRY - ExportPupilNumbersbyYearG'!AH44,"n/a")</f>
        <v>0</v>
      </c>
      <c r="AD65" s="18">
        <f>IF($C65&lt;&gt;"n/a",'QRY - ExportPupilNumbersbyYearG'!AI44,"n/a")</f>
        <v>0</v>
      </c>
      <c r="AE65" s="18">
        <f>IF($C65&lt;&gt;"n/a",'QRY - ExportPupilNumbersbyYearG'!AJ44,"n/a")</f>
        <v>0</v>
      </c>
      <c r="AF65" s="18">
        <f>IF($C65&lt;&gt;"n/a",'QRY - ExportPupilNumbersbyYearG'!AK44,"n/a")</f>
        <v>0</v>
      </c>
      <c r="AG65" s="21">
        <f t="shared" si="0"/>
        <v>422</v>
      </c>
      <c r="AH65" s="32">
        <f t="shared" si="1"/>
        <v>422</v>
      </c>
      <c r="AI65" s="81">
        <f t="shared" si="2"/>
        <v>60</v>
      </c>
      <c r="AJ65" s="31">
        <f t="shared" si="3"/>
        <v>120</v>
      </c>
      <c r="AK65" s="26">
        <f t="shared" si="4"/>
        <v>242</v>
      </c>
      <c r="AL65" s="24">
        <f t="shared" si="5"/>
        <v>0</v>
      </c>
      <c r="AM65" s="28">
        <f t="shared" si="6"/>
        <v>0</v>
      </c>
      <c r="AN65" s="30">
        <f t="shared" si="7"/>
        <v>0</v>
      </c>
      <c r="AO65" s="10"/>
    </row>
    <row r="66" spans="2:41" ht="12.75" customHeight="1" x14ac:dyDescent="0.3">
      <c r="B66" s="5"/>
      <c r="C66" s="16" t="str">
        <f>IF('QRY - ExportPupilNumbersbyYearG'!K45 ="","n/a",'QRY - ExportPupilNumbersbyYearG'!K45)</f>
        <v>RISE Alternative Learning Provision</v>
      </c>
      <c r="D66" s="36" t="str">
        <f>IF($C66="n/a","",'QRY - ExportPupilNumbersbyYearG'!E45)</f>
        <v>Maidenhead</v>
      </c>
      <c r="E66" s="36" t="str">
        <f>IF($C66="n/a","",'QRY - ExportPupilNumbersbyYearG'!F45)</f>
        <v>South East Maidenhead</v>
      </c>
      <c r="F66" s="36" t="str">
        <f>IF($C66="n/a","",'QRY - ExportPupilNumbersbyYearG'!G45)</f>
        <v>Central</v>
      </c>
      <c r="G66" s="36" t="str">
        <f>IF($C66="n/a","",'QRY - ExportPupilNumbersbyYearG'!I45)</f>
        <v>All-through</v>
      </c>
      <c r="H66" s="36" t="str">
        <f>IF($C66="n/a","",'QRY - ExportPupilNumbersbyYearG'!H45)</f>
        <v>NA</v>
      </c>
      <c r="I66" s="36" t="str">
        <f>IF($C66="n/a","",'QRY - ExportPupilNumbersbyYearG'!J45)</f>
        <v>All-through PRU</v>
      </c>
      <c r="J66" s="36" t="str">
        <f>IF($C66="n/a","",'QRY - ExportPupilNumbersbyYearG'!L45)</f>
        <v>Community</v>
      </c>
      <c r="K66" s="42" t="str">
        <f>IF('QRY - ExportPupilNumbersbyYearG'!Q45="","",'QRY - ExportPupilNumbersbyYearG'!Q45)</f>
        <v/>
      </c>
      <c r="L66" s="36" t="str">
        <f>IF($C66="n/a","",'QRY - ExportPupilNumbersbyYearG'!M45)</f>
        <v>None</v>
      </c>
      <c r="M66" s="78">
        <f>IF($C66&lt;&gt;"n/a",'QRY - ExportPupilNumbersbyYearG'!R45,"n/a")</f>
        <v>0</v>
      </c>
      <c r="N66" s="78">
        <f>IF($C66&lt;&gt;"n/a",'QRY - ExportPupilNumbersbyYearG'!S45,"n/a")</f>
        <v>0</v>
      </c>
      <c r="O66" s="78">
        <f>IF($C66&lt;&gt;"n/a",'QRY - ExportPupilNumbersbyYearG'!T45,"n/a")</f>
        <v>0</v>
      </c>
      <c r="P66" s="78">
        <f>IF($C66&lt;&gt;"n/a",'QRY - ExportPupilNumbersbyYearG'!U45,"n/a")</f>
        <v>0</v>
      </c>
      <c r="Q66" s="78">
        <f>IF($C66&lt;&gt;"n/a",'QRY - ExportPupilNumbersbyYearG'!V45,"n/a")</f>
        <v>0</v>
      </c>
      <c r="R66" s="74">
        <f>IF($C66&lt;&gt;"n/a",'QRY - ExportPupilNumbersbyYearG'!W45,"n/a")</f>
        <v>0</v>
      </c>
      <c r="S66" s="74">
        <f>IF($C66&lt;&gt;"n/a",'QRY - ExportPupilNumbersbyYearG'!X45,"n/a")</f>
        <v>1</v>
      </c>
      <c r="T66" s="20">
        <f>IF($C66&lt;&gt;"n/a",'QRY - ExportPupilNumbersbyYearG'!Y45,"n/a")</f>
        <v>1</v>
      </c>
      <c r="U66" s="20">
        <f>IF($C66&lt;&gt;"n/a",'QRY - ExportPupilNumbersbyYearG'!Z45,"n/a")</f>
        <v>0</v>
      </c>
      <c r="V66" s="20">
        <f>IF($C66&lt;&gt;"n/a",'QRY - ExportPupilNumbersbyYearG'!AA45,"n/a")</f>
        <v>1</v>
      </c>
      <c r="W66" s="20">
        <f>IF($C66&lt;&gt;"n/a",'QRY - ExportPupilNumbersbyYearG'!AB45,"n/a")</f>
        <v>0</v>
      </c>
      <c r="X66" s="22">
        <f>IF($C66&lt;&gt;"n/a",'QRY - ExportPupilNumbersbyYearG'!AC45,"n/a")</f>
        <v>0</v>
      </c>
      <c r="Y66" s="22">
        <f>IF($C66&lt;&gt;"n/a",'QRY - ExportPupilNumbersbyYearG'!AD45,"n/a")</f>
        <v>1</v>
      </c>
      <c r="Z66" s="22">
        <f>IF($C66&lt;&gt;"n/a",'QRY - ExportPupilNumbersbyYearG'!AE45,"n/a")</f>
        <v>4</v>
      </c>
      <c r="AA66" s="19">
        <f>IF($C66&lt;&gt;"n/a",'QRY - ExportPupilNumbersbyYearG'!AF45,"n/a")</f>
        <v>6</v>
      </c>
      <c r="AB66" s="19">
        <f>IF($C66&lt;&gt;"n/a",'QRY - ExportPupilNumbersbyYearG'!AG45,"n/a")</f>
        <v>9</v>
      </c>
      <c r="AC66" s="18">
        <f>IF($C66&lt;&gt;"n/a",'QRY - ExportPupilNumbersbyYearG'!AH45,"n/a")</f>
        <v>0</v>
      </c>
      <c r="AD66" s="18">
        <f>IF($C66&lt;&gt;"n/a",'QRY - ExportPupilNumbersbyYearG'!AI45,"n/a")</f>
        <v>0</v>
      </c>
      <c r="AE66" s="18">
        <f>IF($C66&lt;&gt;"n/a",'QRY - ExportPupilNumbersbyYearG'!AJ45,"n/a")</f>
        <v>0</v>
      </c>
      <c r="AF66" s="18">
        <f>IF($C66&lt;&gt;"n/a",'QRY - ExportPupilNumbersbyYearG'!AK45,"n/a")</f>
        <v>0</v>
      </c>
      <c r="AG66" s="21">
        <f t="shared" si="0"/>
        <v>23</v>
      </c>
      <c r="AH66" s="32">
        <f t="shared" si="1"/>
        <v>23</v>
      </c>
      <c r="AI66" s="81">
        <f t="shared" si="2"/>
        <v>0</v>
      </c>
      <c r="AJ66" s="31">
        <f t="shared" si="3"/>
        <v>1</v>
      </c>
      <c r="AK66" s="26">
        <f t="shared" si="4"/>
        <v>2</v>
      </c>
      <c r="AL66" s="24">
        <f t="shared" si="5"/>
        <v>5</v>
      </c>
      <c r="AM66" s="28">
        <f t="shared" si="6"/>
        <v>15</v>
      </c>
      <c r="AN66" s="30">
        <f t="shared" si="7"/>
        <v>0</v>
      </c>
      <c r="AO66" s="10"/>
    </row>
    <row r="67" spans="2:41" ht="12.75" customHeight="1" x14ac:dyDescent="0.3">
      <c r="B67" s="5"/>
      <c r="C67" s="16" t="str">
        <f>IF('QRY - ExportPupilNumbersbyYearG'!K46 ="","n/a",'QRY - ExportPupilNumbersbyYearG'!K46)</f>
        <v>Riverside Primary School and Nursery</v>
      </c>
      <c r="D67" s="36" t="str">
        <f>IF($C67="n/a","",'QRY - ExportPupilNumbersbyYearG'!E46)</f>
        <v>Maidenhead</v>
      </c>
      <c r="E67" s="36" t="str">
        <f>IF($C67="n/a","",'QRY - ExportPupilNumbersbyYearG'!F46)</f>
        <v>North East Maidenhead</v>
      </c>
      <c r="F67" s="36" t="str">
        <f>IF($C67="n/a","",'QRY - ExportPupilNumbersbyYearG'!G46)</f>
        <v>North Town</v>
      </c>
      <c r="G67" s="36" t="str">
        <f>IF($C67="n/a","",'QRY - ExportPupilNumbersbyYearG'!I46)</f>
        <v>Primary</v>
      </c>
      <c r="H67" s="36" t="str">
        <f>IF($C67="n/a","",'QRY - ExportPupilNumbersbyYearG'!H46)</f>
        <v>Two Tier</v>
      </c>
      <c r="I67" s="36" t="str">
        <f>IF($C67="n/a","",'QRY - ExportPupilNumbersbyYearG'!J46)</f>
        <v>JMI</v>
      </c>
      <c r="J67" s="36" t="str">
        <f>IF($C67="n/a","",'QRY - ExportPupilNumbersbyYearG'!L46)</f>
        <v>Community</v>
      </c>
      <c r="K67" s="42" t="str">
        <f>IF('QRY - ExportPupilNumbersbyYearG'!Q46="","",'QRY - ExportPupilNumbersbyYearG'!Q46)</f>
        <v/>
      </c>
      <c r="L67" s="36" t="str">
        <f>IF($C67="n/a","",'QRY - ExportPupilNumbersbyYearG'!M46)</f>
        <v>None</v>
      </c>
      <c r="M67" s="78">
        <f>IF($C67&lt;&gt;"n/a",'QRY - ExportPupilNumbersbyYearG'!R46,"n/a")</f>
        <v>0</v>
      </c>
      <c r="N67" s="78">
        <f>IF($C67&lt;&gt;"n/a",'QRY - ExportPupilNumbersbyYearG'!S46,"n/a")</f>
        <v>0</v>
      </c>
      <c r="O67" s="78">
        <f>IF($C67&lt;&gt;"n/a",'QRY - ExportPupilNumbersbyYearG'!T46,"n/a")</f>
        <v>21</v>
      </c>
      <c r="P67" s="78">
        <f>IF($C67&lt;&gt;"n/a",'QRY - ExportPupilNumbersbyYearG'!U46,"n/a")</f>
        <v>28</v>
      </c>
      <c r="Q67" s="78">
        <f>IF($C67&lt;&gt;"n/a",'QRY - ExportPupilNumbersbyYearG'!V46,"n/a")</f>
        <v>54</v>
      </c>
      <c r="R67" s="74">
        <f>IF($C67&lt;&gt;"n/a",'QRY - ExportPupilNumbersbyYearG'!W46,"n/a")</f>
        <v>48</v>
      </c>
      <c r="S67" s="74">
        <f>IF($C67&lt;&gt;"n/a",'QRY - ExportPupilNumbersbyYearG'!X46,"n/a")</f>
        <v>46</v>
      </c>
      <c r="T67" s="20">
        <f>IF($C67&lt;&gt;"n/a",'QRY - ExportPupilNumbersbyYearG'!Y46,"n/a")</f>
        <v>57</v>
      </c>
      <c r="U67" s="20">
        <f>IF($C67&lt;&gt;"n/a",'QRY - ExportPupilNumbersbyYearG'!Z46,"n/a")</f>
        <v>58</v>
      </c>
      <c r="V67" s="20">
        <f>IF($C67&lt;&gt;"n/a",'QRY - ExportPupilNumbersbyYearG'!AA46,"n/a")</f>
        <v>47</v>
      </c>
      <c r="W67" s="20">
        <f>IF($C67&lt;&gt;"n/a",'QRY - ExportPupilNumbersbyYearG'!AB46,"n/a")</f>
        <v>43</v>
      </c>
      <c r="X67" s="22">
        <f>IF($C67&lt;&gt;"n/a",'QRY - ExportPupilNumbersbyYearG'!AC46,"n/a")</f>
        <v>0</v>
      </c>
      <c r="Y67" s="22">
        <f>IF($C67&lt;&gt;"n/a",'QRY - ExportPupilNumbersbyYearG'!AD46,"n/a")</f>
        <v>0</v>
      </c>
      <c r="Z67" s="22">
        <f>IF($C67&lt;&gt;"n/a",'QRY - ExportPupilNumbersbyYearG'!AE46,"n/a")</f>
        <v>0</v>
      </c>
      <c r="AA67" s="19">
        <f>IF($C67&lt;&gt;"n/a",'QRY - ExportPupilNumbersbyYearG'!AF46,"n/a")</f>
        <v>0</v>
      </c>
      <c r="AB67" s="19">
        <f>IF($C67&lt;&gt;"n/a",'QRY - ExportPupilNumbersbyYearG'!AG46,"n/a")</f>
        <v>0</v>
      </c>
      <c r="AC67" s="18">
        <f>IF($C67&lt;&gt;"n/a",'QRY - ExportPupilNumbersbyYearG'!AH46,"n/a")</f>
        <v>0</v>
      </c>
      <c r="AD67" s="18">
        <f>IF($C67&lt;&gt;"n/a",'QRY - ExportPupilNumbersbyYearG'!AI46,"n/a")</f>
        <v>0</v>
      </c>
      <c r="AE67" s="18">
        <f>IF($C67&lt;&gt;"n/a",'QRY - ExportPupilNumbersbyYearG'!AJ46,"n/a")</f>
        <v>0</v>
      </c>
      <c r="AF67" s="18">
        <f>IF($C67&lt;&gt;"n/a",'QRY - ExportPupilNumbersbyYearG'!AK46,"n/a")</f>
        <v>0</v>
      </c>
      <c r="AG67" s="21">
        <f t="shared" si="0"/>
        <v>353</v>
      </c>
      <c r="AH67" s="32">
        <f t="shared" si="1"/>
        <v>402</v>
      </c>
      <c r="AI67" s="81">
        <f t="shared" si="2"/>
        <v>103</v>
      </c>
      <c r="AJ67" s="31">
        <f t="shared" si="3"/>
        <v>94</v>
      </c>
      <c r="AK67" s="26">
        <f t="shared" si="4"/>
        <v>205</v>
      </c>
      <c r="AL67" s="24">
        <f t="shared" si="5"/>
        <v>0</v>
      </c>
      <c r="AM67" s="28">
        <f t="shared" si="6"/>
        <v>0</v>
      </c>
      <c r="AN67" s="30">
        <f t="shared" si="7"/>
        <v>0</v>
      </c>
      <c r="AO67" s="10"/>
    </row>
    <row r="68" spans="2:41" ht="12.75" customHeight="1" x14ac:dyDescent="0.3">
      <c r="B68" s="5"/>
      <c r="C68" s="16" t="str">
        <f>IF('QRY - ExportPupilNumbersbyYearG'!K47 ="","n/a",'QRY - ExportPupilNumbersbyYearG'!K47)</f>
        <v>South Ascot Village Primary School</v>
      </c>
      <c r="D68" s="36" t="str">
        <f>IF($C68="n/a","",'QRY - ExportPupilNumbersbyYearG'!E47)</f>
        <v>Ascot</v>
      </c>
      <c r="E68" s="36" t="str">
        <f>IF($C68="n/a","",'QRY - ExportPupilNumbersbyYearG'!F47)</f>
        <v>Ascot</v>
      </c>
      <c r="F68" s="36" t="str">
        <f>IF($C68="n/a","",'QRY - ExportPupilNumbersbyYearG'!G47)</f>
        <v>South Ascot</v>
      </c>
      <c r="G68" s="36" t="str">
        <f>IF($C68="n/a","",'QRY - ExportPupilNumbersbyYearG'!I47)</f>
        <v>Primary</v>
      </c>
      <c r="H68" s="36" t="str">
        <f>IF($C68="n/a","",'QRY - ExportPupilNumbersbyYearG'!H47)</f>
        <v>Two Tier</v>
      </c>
      <c r="I68" s="36" t="str">
        <f>IF($C68="n/a","",'QRY - ExportPupilNumbersbyYearG'!J47)</f>
        <v>JMI</v>
      </c>
      <c r="J68" s="36" t="str">
        <f>IF($C68="n/a","",'QRY - ExportPupilNumbersbyYearG'!L47)</f>
        <v>Community</v>
      </c>
      <c r="K68" s="42" t="str">
        <f>IF('QRY - ExportPupilNumbersbyYearG'!Q47="","",'QRY - ExportPupilNumbersbyYearG'!Q47)</f>
        <v/>
      </c>
      <c r="L68" s="36" t="str">
        <f>IF($C68="n/a","",'QRY - ExportPupilNumbersbyYearG'!M47)</f>
        <v>None</v>
      </c>
      <c r="M68" s="78">
        <f>IF($C68&lt;&gt;"n/a",'QRY - ExportPupilNumbersbyYearG'!R47,"n/a")</f>
        <v>0</v>
      </c>
      <c r="N68" s="78">
        <f>IF($C68&lt;&gt;"n/a",'QRY - ExportPupilNumbersbyYearG'!S47,"n/a")</f>
        <v>0</v>
      </c>
      <c r="O68" s="78">
        <f>IF($C68&lt;&gt;"n/a",'QRY - ExportPupilNumbersbyYearG'!T47,"n/a")</f>
        <v>8</v>
      </c>
      <c r="P68" s="78">
        <f>IF($C68&lt;&gt;"n/a",'QRY - ExportPupilNumbersbyYearG'!U47,"n/a")</f>
        <v>1</v>
      </c>
      <c r="Q68" s="78">
        <f>IF($C68&lt;&gt;"n/a",'QRY - ExportPupilNumbersbyYearG'!V47,"n/a")</f>
        <v>19</v>
      </c>
      <c r="R68" s="74">
        <f>IF($C68&lt;&gt;"n/a",'QRY - ExportPupilNumbersbyYearG'!W47,"n/a")</f>
        <v>19</v>
      </c>
      <c r="S68" s="74">
        <f>IF($C68&lt;&gt;"n/a",'QRY - ExportPupilNumbersbyYearG'!X47,"n/a")</f>
        <v>27</v>
      </c>
      <c r="T68" s="20">
        <f>IF($C68&lt;&gt;"n/a",'QRY - ExportPupilNumbersbyYearG'!Y47,"n/a")</f>
        <v>26</v>
      </c>
      <c r="U68" s="20">
        <f>IF($C68&lt;&gt;"n/a",'QRY - ExportPupilNumbersbyYearG'!Z47,"n/a")</f>
        <v>29</v>
      </c>
      <c r="V68" s="20">
        <f>IF($C68&lt;&gt;"n/a",'QRY - ExportPupilNumbersbyYearG'!AA47,"n/a")</f>
        <v>30</v>
      </c>
      <c r="W68" s="20">
        <f>IF($C68&lt;&gt;"n/a",'QRY - ExportPupilNumbersbyYearG'!AB47,"n/a")</f>
        <v>30</v>
      </c>
      <c r="X68" s="22">
        <f>IF($C68&lt;&gt;"n/a",'QRY - ExportPupilNumbersbyYearG'!AC47,"n/a")</f>
        <v>0</v>
      </c>
      <c r="Y68" s="22">
        <f>IF($C68&lt;&gt;"n/a",'QRY - ExportPupilNumbersbyYearG'!AD47,"n/a")</f>
        <v>0</v>
      </c>
      <c r="Z68" s="22">
        <f>IF($C68&lt;&gt;"n/a",'QRY - ExportPupilNumbersbyYearG'!AE47,"n/a")</f>
        <v>0</v>
      </c>
      <c r="AA68" s="19">
        <f>IF($C68&lt;&gt;"n/a",'QRY - ExportPupilNumbersbyYearG'!AF47,"n/a")</f>
        <v>0</v>
      </c>
      <c r="AB68" s="19">
        <f>IF($C68&lt;&gt;"n/a",'QRY - ExportPupilNumbersbyYearG'!AG47,"n/a")</f>
        <v>0</v>
      </c>
      <c r="AC68" s="18">
        <f>IF($C68&lt;&gt;"n/a",'QRY - ExportPupilNumbersbyYearG'!AH47,"n/a")</f>
        <v>0</v>
      </c>
      <c r="AD68" s="18">
        <f>IF($C68&lt;&gt;"n/a",'QRY - ExportPupilNumbersbyYearG'!AI47,"n/a")</f>
        <v>0</v>
      </c>
      <c r="AE68" s="18">
        <f>IF($C68&lt;&gt;"n/a",'QRY - ExportPupilNumbersbyYearG'!AJ47,"n/a")</f>
        <v>0</v>
      </c>
      <c r="AF68" s="18">
        <f>IF($C68&lt;&gt;"n/a",'QRY - ExportPupilNumbersbyYearG'!AK47,"n/a")</f>
        <v>0</v>
      </c>
      <c r="AG68" s="21">
        <f t="shared" si="0"/>
        <v>180</v>
      </c>
      <c r="AH68" s="32">
        <f t="shared" si="1"/>
        <v>189</v>
      </c>
      <c r="AI68" s="81">
        <f t="shared" si="2"/>
        <v>28</v>
      </c>
      <c r="AJ68" s="31">
        <f t="shared" si="3"/>
        <v>46</v>
      </c>
      <c r="AK68" s="26">
        <f t="shared" si="4"/>
        <v>115</v>
      </c>
      <c r="AL68" s="24">
        <f t="shared" si="5"/>
        <v>0</v>
      </c>
      <c r="AM68" s="28">
        <f t="shared" si="6"/>
        <v>0</v>
      </c>
      <c r="AN68" s="30">
        <f t="shared" si="7"/>
        <v>0</v>
      </c>
      <c r="AO68" s="10"/>
    </row>
    <row r="69" spans="2:41" ht="12.75" customHeight="1" x14ac:dyDescent="0.3">
      <c r="B69" s="5"/>
      <c r="C69" s="16" t="str">
        <f>IF('QRY - ExportPupilNumbersbyYearG'!K48 ="","n/a",'QRY - ExportPupilNumbersbyYearG'!K48)</f>
        <v>St Edmund Campion Catholic Primary School</v>
      </c>
      <c r="D69" s="36" t="str">
        <f>IF($C69="n/a","",'QRY - ExportPupilNumbersbyYearG'!E48)</f>
        <v>Maidenhead</v>
      </c>
      <c r="E69" s="36" t="str">
        <f>IF($C69="n/a","",'QRY - ExportPupilNumbersbyYearG'!F48)</f>
        <v>Central Maidenhead</v>
      </c>
      <c r="F69" s="36" t="str">
        <f>IF($C69="n/a","",'QRY - ExportPupilNumbersbyYearG'!G48)</f>
        <v>Tittle Row</v>
      </c>
      <c r="G69" s="36" t="str">
        <f>IF($C69="n/a","",'QRY - ExportPupilNumbersbyYearG'!I48)</f>
        <v>Primary</v>
      </c>
      <c r="H69" s="36" t="str">
        <f>IF($C69="n/a","",'QRY - ExportPupilNumbersbyYearG'!H48)</f>
        <v>Two Tier</v>
      </c>
      <c r="I69" s="36" t="str">
        <f>IF($C69="n/a","",'QRY - ExportPupilNumbersbyYearG'!J48)</f>
        <v>JMI</v>
      </c>
      <c r="J69" s="36" t="str">
        <f>IF($C69="n/a","",'QRY - ExportPupilNumbersbyYearG'!L48)</f>
        <v>Academy</v>
      </c>
      <c r="K69" s="42">
        <f>IF('QRY - ExportPupilNumbersbyYearG'!Q48="","",'QRY - ExportPupilNumbersbyYearG'!Q48)</f>
        <v>42917</v>
      </c>
      <c r="L69" s="36" t="str">
        <f>IF($C69="n/a","",'QRY - ExportPupilNumbersbyYearG'!M48)</f>
        <v>Roman Catholic</v>
      </c>
      <c r="M69" s="78">
        <f>IF($C69&lt;&gt;"n/a",'QRY - ExportPupilNumbersbyYearG'!R48,"n/a")</f>
        <v>0</v>
      </c>
      <c r="N69" s="78">
        <f>IF($C69&lt;&gt;"n/a",'QRY - ExportPupilNumbersbyYearG'!S48,"n/a")</f>
        <v>0</v>
      </c>
      <c r="O69" s="78">
        <f>IF($C69&lt;&gt;"n/a",'QRY - ExportPupilNumbersbyYearG'!T48,"n/a")</f>
        <v>0</v>
      </c>
      <c r="P69" s="78">
        <f>IF($C69&lt;&gt;"n/a",'QRY - ExportPupilNumbersbyYearG'!U48,"n/a")</f>
        <v>0</v>
      </c>
      <c r="Q69" s="78">
        <f>IF($C69&lt;&gt;"n/a",'QRY - ExportPupilNumbersbyYearG'!V48,"n/a")</f>
        <v>60</v>
      </c>
      <c r="R69" s="74">
        <f>IF($C69&lt;&gt;"n/a",'QRY - ExportPupilNumbersbyYearG'!W48,"n/a")</f>
        <v>60</v>
      </c>
      <c r="S69" s="74">
        <f>IF($C69&lt;&gt;"n/a",'QRY - ExportPupilNumbersbyYearG'!X48,"n/a")</f>
        <v>60</v>
      </c>
      <c r="T69" s="20">
        <f>IF($C69&lt;&gt;"n/a",'QRY - ExportPupilNumbersbyYearG'!Y48,"n/a")</f>
        <v>60</v>
      </c>
      <c r="U69" s="20">
        <f>IF($C69&lt;&gt;"n/a",'QRY - ExportPupilNumbersbyYearG'!Z48,"n/a")</f>
        <v>60</v>
      </c>
      <c r="V69" s="20">
        <f>IF($C69&lt;&gt;"n/a",'QRY - ExportPupilNumbersbyYearG'!AA48,"n/a")</f>
        <v>60</v>
      </c>
      <c r="W69" s="20">
        <f>IF($C69&lt;&gt;"n/a",'QRY - ExportPupilNumbersbyYearG'!AB48,"n/a")</f>
        <v>61</v>
      </c>
      <c r="X69" s="22">
        <f>IF($C69&lt;&gt;"n/a",'QRY - ExportPupilNumbersbyYearG'!AC48,"n/a")</f>
        <v>0</v>
      </c>
      <c r="Y69" s="22">
        <f>IF($C69&lt;&gt;"n/a",'QRY - ExportPupilNumbersbyYearG'!AD48,"n/a")</f>
        <v>0</v>
      </c>
      <c r="Z69" s="22">
        <f>IF($C69&lt;&gt;"n/a",'QRY - ExportPupilNumbersbyYearG'!AE48,"n/a")</f>
        <v>0</v>
      </c>
      <c r="AA69" s="19">
        <f>IF($C69&lt;&gt;"n/a",'QRY - ExportPupilNumbersbyYearG'!AF48,"n/a")</f>
        <v>0</v>
      </c>
      <c r="AB69" s="19">
        <f>IF($C69&lt;&gt;"n/a",'QRY - ExportPupilNumbersbyYearG'!AG48,"n/a")</f>
        <v>0</v>
      </c>
      <c r="AC69" s="18">
        <f>IF($C69&lt;&gt;"n/a",'QRY - ExportPupilNumbersbyYearG'!AH48,"n/a")</f>
        <v>0</v>
      </c>
      <c r="AD69" s="18">
        <f>IF($C69&lt;&gt;"n/a",'QRY - ExportPupilNumbersbyYearG'!AI48,"n/a")</f>
        <v>0</v>
      </c>
      <c r="AE69" s="18">
        <f>IF($C69&lt;&gt;"n/a",'QRY - ExportPupilNumbersbyYearG'!AJ48,"n/a")</f>
        <v>0</v>
      </c>
      <c r="AF69" s="18">
        <f>IF($C69&lt;&gt;"n/a",'QRY - ExportPupilNumbersbyYearG'!AK48,"n/a")</f>
        <v>0</v>
      </c>
      <c r="AG69" s="21">
        <f t="shared" si="0"/>
        <v>421</v>
      </c>
      <c r="AH69" s="32">
        <f t="shared" si="1"/>
        <v>421</v>
      </c>
      <c r="AI69" s="81">
        <f t="shared" si="2"/>
        <v>60</v>
      </c>
      <c r="AJ69" s="31">
        <f t="shared" si="3"/>
        <v>120</v>
      </c>
      <c r="AK69" s="26">
        <f t="shared" si="4"/>
        <v>241</v>
      </c>
      <c r="AL69" s="24">
        <f t="shared" si="5"/>
        <v>0</v>
      </c>
      <c r="AM69" s="28">
        <f t="shared" si="6"/>
        <v>0</v>
      </c>
      <c r="AN69" s="30">
        <f t="shared" si="7"/>
        <v>0</v>
      </c>
      <c r="AO69" s="10"/>
    </row>
    <row r="70" spans="2:41" ht="12.75" customHeight="1" x14ac:dyDescent="0.3">
      <c r="B70" s="5"/>
      <c r="C70" s="16" t="str">
        <f>IF('QRY - ExportPupilNumbersbyYearG'!K49 ="","n/a",'QRY - ExportPupilNumbersbyYearG'!K49)</f>
        <v>St Edward's Catholic First School</v>
      </c>
      <c r="D70" s="36" t="str">
        <f>IF($C70="n/a","",'QRY - ExportPupilNumbersbyYearG'!E49)</f>
        <v>Windsor</v>
      </c>
      <c r="E70" s="36" t="str">
        <f>IF($C70="n/a","",'QRY - ExportPupilNumbersbyYearG'!F49)</f>
        <v>Windsor North</v>
      </c>
      <c r="F70" s="36" t="str">
        <f>IF($C70="n/a","",'QRY - ExportPupilNumbersbyYearG'!G49)</f>
        <v>Clewer Village</v>
      </c>
      <c r="G70" s="36" t="str">
        <f>IF($C70="n/a","",'QRY - ExportPupilNumbersbyYearG'!I49)</f>
        <v>Primary</v>
      </c>
      <c r="H70" s="36" t="str">
        <f>IF($C70="n/a","",'QRY - ExportPupilNumbersbyYearG'!H49)</f>
        <v>Three Tier</v>
      </c>
      <c r="I70" s="36" t="str">
        <f>IF($C70="n/a","",'QRY - ExportPupilNumbersbyYearG'!J49)</f>
        <v>First</v>
      </c>
      <c r="J70" s="36" t="str">
        <f>IF($C70="n/a","",'QRY - ExportPupilNumbersbyYearG'!L49)</f>
        <v>Voluntary Aided</v>
      </c>
      <c r="K70" s="42" t="str">
        <f>IF('QRY - ExportPupilNumbersbyYearG'!Q49="","",'QRY - ExportPupilNumbersbyYearG'!Q49)</f>
        <v/>
      </c>
      <c r="L70" s="36" t="str">
        <f>IF($C70="n/a","",'QRY - ExportPupilNumbersbyYearG'!M49)</f>
        <v>Roman Catholic</v>
      </c>
      <c r="M70" s="78">
        <f>IF($C70&lt;&gt;"n/a",'QRY - ExportPupilNumbersbyYearG'!R49,"n/a")</f>
        <v>0</v>
      </c>
      <c r="N70" s="78">
        <f>IF($C70&lt;&gt;"n/a",'QRY - ExportPupilNumbersbyYearG'!S49,"n/a")</f>
        <v>0</v>
      </c>
      <c r="O70" s="78">
        <f>IF($C70&lt;&gt;"n/a",'QRY - ExportPupilNumbersbyYearG'!T49,"n/a")</f>
        <v>0</v>
      </c>
      <c r="P70" s="78">
        <f>IF($C70&lt;&gt;"n/a",'QRY - ExportPupilNumbersbyYearG'!U49,"n/a")</f>
        <v>0</v>
      </c>
      <c r="Q70" s="78">
        <f>IF($C70&lt;&gt;"n/a",'QRY - ExportPupilNumbersbyYearG'!V49,"n/a")</f>
        <v>60</v>
      </c>
      <c r="R70" s="74">
        <f>IF($C70&lt;&gt;"n/a",'QRY - ExportPupilNumbersbyYearG'!W49,"n/a")</f>
        <v>56</v>
      </c>
      <c r="S70" s="74">
        <f>IF($C70&lt;&gt;"n/a",'QRY - ExportPupilNumbersbyYearG'!X49,"n/a")</f>
        <v>61</v>
      </c>
      <c r="T70" s="20">
        <f>IF($C70&lt;&gt;"n/a",'QRY - ExportPupilNumbersbyYearG'!Y49,"n/a")</f>
        <v>58</v>
      </c>
      <c r="U70" s="20">
        <f>IF($C70&lt;&gt;"n/a",'QRY - ExportPupilNumbersbyYearG'!Z49,"n/a")</f>
        <v>60</v>
      </c>
      <c r="V70" s="20">
        <f>IF($C70&lt;&gt;"n/a",'QRY - ExportPupilNumbersbyYearG'!AA49,"n/a")</f>
        <v>0</v>
      </c>
      <c r="W70" s="20">
        <f>IF($C70&lt;&gt;"n/a",'QRY - ExportPupilNumbersbyYearG'!AB49,"n/a")</f>
        <v>0</v>
      </c>
      <c r="X70" s="22">
        <f>IF($C70&lt;&gt;"n/a",'QRY - ExportPupilNumbersbyYearG'!AC49,"n/a")</f>
        <v>0</v>
      </c>
      <c r="Y70" s="22">
        <f>IF($C70&lt;&gt;"n/a",'QRY - ExportPupilNumbersbyYearG'!AD49,"n/a")</f>
        <v>0</v>
      </c>
      <c r="Z70" s="22">
        <f>IF($C70&lt;&gt;"n/a",'QRY - ExportPupilNumbersbyYearG'!AE49,"n/a")</f>
        <v>0</v>
      </c>
      <c r="AA70" s="19">
        <f>IF($C70&lt;&gt;"n/a",'QRY - ExportPupilNumbersbyYearG'!AF49,"n/a")</f>
        <v>0</v>
      </c>
      <c r="AB70" s="19">
        <f>IF($C70&lt;&gt;"n/a",'QRY - ExportPupilNumbersbyYearG'!AG49,"n/a")</f>
        <v>0</v>
      </c>
      <c r="AC70" s="18">
        <f>IF($C70&lt;&gt;"n/a",'QRY - ExportPupilNumbersbyYearG'!AH49,"n/a")</f>
        <v>0</v>
      </c>
      <c r="AD70" s="18">
        <f>IF($C70&lt;&gt;"n/a",'QRY - ExportPupilNumbersbyYearG'!AI49,"n/a")</f>
        <v>0</v>
      </c>
      <c r="AE70" s="18">
        <f>IF($C70&lt;&gt;"n/a",'QRY - ExportPupilNumbersbyYearG'!AJ49,"n/a")</f>
        <v>0</v>
      </c>
      <c r="AF70" s="18">
        <f>IF($C70&lt;&gt;"n/a",'QRY - ExportPupilNumbersbyYearG'!AK49,"n/a")</f>
        <v>0</v>
      </c>
      <c r="AG70" s="21">
        <f t="shared" si="0"/>
        <v>295</v>
      </c>
      <c r="AH70" s="32">
        <f t="shared" si="1"/>
        <v>295</v>
      </c>
      <c r="AI70" s="81">
        <f t="shared" si="2"/>
        <v>60</v>
      </c>
      <c r="AJ70" s="31">
        <f t="shared" si="3"/>
        <v>117</v>
      </c>
      <c r="AK70" s="26">
        <f t="shared" si="4"/>
        <v>118</v>
      </c>
      <c r="AL70" s="24">
        <f t="shared" si="5"/>
        <v>0</v>
      </c>
      <c r="AM70" s="28">
        <f t="shared" si="6"/>
        <v>0</v>
      </c>
      <c r="AN70" s="30">
        <f t="shared" si="7"/>
        <v>0</v>
      </c>
      <c r="AO70" s="10"/>
    </row>
    <row r="71" spans="2:41" ht="12.75" customHeight="1" x14ac:dyDescent="0.3">
      <c r="B71" s="5"/>
      <c r="C71" s="16" t="str">
        <f>IF('QRY - ExportPupilNumbersbyYearG'!K50 ="","n/a",'QRY - ExportPupilNumbersbyYearG'!K50)</f>
        <v>St Edward's Royal Free Ecumenical Middle School</v>
      </c>
      <c r="D71" s="36" t="str">
        <f>IF($C71="n/a","",'QRY - ExportPupilNumbersbyYearG'!E50)</f>
        <v>Windsor</v>
      </c>
      <c r="E71" s="36" t="str">
        <f>IF($C71="n/a","",'QRY - ExportPupilNumbersbyYearG'!F50)</f>
        <v>Windsor North</v>
      </c>
      <c r="F71" s="36" t="str">
        <f>IF($C71="n/a","",'QRY - ExportPupilNumbersbyYearG'!G50)</f>
        <v>Clewer Village</v>
      </c>
      <c r="G71" s="36" t="str">
        <f>IF($C71="n/a","",'QRY - ExportPupilNumbersbyYearG'!I50)</f>
        <v>Secondary</v>
      </c>
      <c r="H71" s="36" t="str">
        <f>IF($C71="n/a","",'QRY - ExportPupilNumbersbyYearG'!H50)</f>
        <v>Three Tier</v>
      </c>
      <c r="I71" s="36" t="str">
        <f>IF($C71="n/a","",'QRY - ExportPupilNumbersbyYearG'!J50)</f>
        <v>Middle</v>
      </c>
      <c r="J71" s="36" t="str">
        <f>IF($C71="n/a","",'QRY - ExportPupilNumbersbyYearG'!L50)</f>
        <v>Voluntary Aided</v>
      </c>
      <c r="K71" s="42" t="str">
        <f>IF('QRY - ExportPupilNumbersbyYearG'!Q50="","",'QRY - ExportPupilNumbersbyYearG'!Q50)</f>
        <v/>
      </c>
      <c r="L71" s="36" t="str">
        <f>IF($C71="n/a","",'QRY - ExportPupilNumbersbyYearG'!M50)</f>
        <v>Ecumenical</v>
      </c>
      <c r="M71" s="78">
        <f>IF($C71&lt;&gt;"n/a",'QRY - ExportPupilNumbersbyYearG'!R50,"n/a")</f>
        <v>0</v>
      </c>
      <c r="N71" s="78">
        <f>IF($C71&lt;&gt;"n/a",'QRY - ExportPupilNumbersbyYearG'!S50,"n/a")</f>
        <v>0</v>
      </c>
      <c r="O71" s="78">
        <f>IF($C71&lt;&gt;"n/a",'QRY - ExportPupilNumbersbyYearG'!T50,"n/a")</f>
        <v>0</v>
      </c>
      <c r="P71" s="78">
        <f>IF($C71&lt;&gt;"n/a",'QRY - ExportPupilNumbersbyYearG'!U50,"n/a")</f>
        <v>0</v>
      </c>
      <c r="Q71" s="78">
        <f>IF($C71&lt;&gt;"n/a",'QRY - ExportPupilNumbersbyYearG'!V50,"n/a")</f>
        <v>0</v>
      </c>
      <c r="R71" s="74">
        <f>IF($C71&lt;&gt;"n/a",'QRY - ExportPupilNumbersbyYearG'!W50,"n/a")</f>
        <v>0</v>
      </c>
      <c r="S71" s="74">
        <f>IF($C71&lt;&gt;"n/a",'QRY - ExportPupilNumbersbyYearG'!X50,"n/a")</f>
        <v>0</v>
      </c>
      <c r="T71" s="20">
        <f>IF($C71&lt;&gt;"n/a",'QRY - ExportPupilNumbersbyYearG'!Y50,"n/a")</f>
        <v>0</v>
      </c>
      <c r="U71" s="20">
        <f>IF($C71&lt;&gt;"n/a",'QRY - ExportPupilNumbersbyYearG'!Z50,"n/a")</f>
        <v>0</v>
      </c>
      <c r="V71" s="20">
        <f>IF($C71&lt;&gt;"n/a",'QRY - ExportPupilNumbersbyYearG'!AA50,"n/a")</f>
        <v>120</v>
      </c>
      <c r="W71" s="20">
        <f>IF($C71&lt;&gt;"n/a",'QRY - ExportPupilNumbersbyYearG'!AB50,"n/a")</f>
        <v>120</v>
      </c>
      <c r="X71" s="22">
        <f>IF($C71&lt;&gt;"n/a",'QRY - ExportPupilNumbersbyYearG'!AC50,"n/a")</f>
        <v>120</v>
      </c>
      <c r="Y71" s="22">
        <f>IF($C71&lt;&gt;"n/a",'QRY - ExportPupilNumbersbyYearG'!AD50,"n/a")</f>
        <v>119</v>
      </c>
      <c r="Z71" s="22">
        <f>IF($C71&lt;&gt;"n/a",'QRY - ExportPupilNumbersbyYearG'!AE50,"n/a")</f>
        <v>0</v>
      </c>
      <c r="AA71" s="19">
        <f>IF($C71&lt;&gt;"n/a",'QRY - ExportPupilNumbersbyYearG'!AF50,"n/a")</f>
        <v>0</v>
      </c>
      <c r="AB71" s="19">
        <f>IF($C71&lt;&gt;"n/a",'QRY - ExportPupilNumbersbyYearG'!AG50,"n/a")</f>
        <v>0</v>
      </c>
      <c r="AC71" s="18">
        <f>IF($C71&lt;&gt;"n/a",'QRY - ExportPupilNumbersbyYearG'!AH50,"n/a")</f>
        <v>0</v>
      </c>
      <c r="AD71" s="18">
        <f>IF($C71&lt;&gt;"n/a",'QRY - ExportPupilNumbersbyYearG'!AI50,"n/a")</f>
        <v>0</v>
      </c>
      <c r="AE71" s="18">
        <f>IF($C71&lt;&gt;"n/a",'QRY - ExportPupilNumbersbyYearG'!AJ50,"n/a")</f>
        <v>0</v>
      </c>
      <c r="AF71" s="18">
        <f>IF($C71&lt;&gt;"n/a",'QRY - ExportPupilNumbersbyYearG'!AK50,"n/a")</f>
        <v>0</v>
      </c>
      <c r="AG71" s="21">
        <f t="shared" si="0"/>
        <v>479</v>
      </c>
      <c r="AH71" s="32">
        <f t="shared" si="1"/>
        <v>479</v>
      </c>
      <c r="AI71" s="81">
        <f t="shared" si="2"/>
        <v>0</v>
      </c>
      <c r="AJ71" s="31">
        <f t="shared" si="3"/>
        <v>0</v>
      </c>
      <c r="AK71" s="26">
        <f t="shared" si="4"/>
        <v>240</v>
      </c>
      <c r="AL71" s="24">
        <f t="shared" si="5"/>
        <v>239</v>
      </c>
      <c r="AM71" s="28">
        <f t="shared" si="6"/>
        <v>0</v>
      </c>
      <c r="AN71" s="30">
        <f t="shared" si="7"/>
        <v>0</v>
      </c>
      <c r="AO71" s="10"/>
    </row>
    <row r="72" spans="2:41" ht="12.75" customHeight="1" x14ac:dyDescent="0.3">
      <c r="B72" s="5"/>
      <c r="C72" s="16" t="str">
        <f>IF('QRY - ExportPupilNumbersbyYearG'!K51 ="","n/a",'QRY - ExportPupilNumbersbyYearG'!K51)</f>
        <v>St Francis Catholic Primary School</v>
      </c>
      <c r="D72" s="36" t="str">
        <f>IF($C72="n/a","",'QRY - ExportPupilNumbersbyYearG'!E51)</f>
        <v>Ascot</v>
      </c>
      <c r="E72" s="36" t="str">
        <f>IF($C72="n/a","",'QRY - ExportPupilNumbersbyYearG'!F51)</f>
        <v>Ascot</v>
      </c>
      <c r="F72" s="36" t="str">
        <f>IF($C72="n/a","",'QRY - ExportPupilNumbersbyYearG'!G51)</f>
        <v>South Ascot</v>
      </c>
      <c r="G72" s="36" t="str">
        <f>IF($C72="n/a","",'QRY - ExportPupilNumbersbyYearG'!I51)</f>
        <v>Primary</v>
      </c>
      <c r="H72" s="36" t="str">
        <f>IF($C72="n/a","",'QRY - ExportPupilNumbersbyYearG'!H51)</f>
        <v>Two Tier</v>
      </c>
      <c r="I72" s="36" t="str">
        <f>IF($C72="n/a","",'QRY - ExportPupilNumbersbyYearG'!J51)</f>
        <v>JMI</v>
      </c>
      <c r="J72" s="36" t="str">
        <f>IF($C72="n/a","",'QRY - ExportPupilNumbersbyYearG'!L51)</f>
        <v>Academy</v>
      </c>
      <c r="K72" s="42">
        <f>IF('QRY - ExportPupilNumbersbyYearG'!Q51="","",'QRY - ExportPupilNumbersbyYearG'!Q51)</f>
        <v>42248</v>
      </c>
      <c r="L72" s="36" t="str">
        <f>IF($C72="n/a","",'QRY - ExportPupilNumbersbyYearG'!M51)</f>
        <v>Roman Catholic</v>
      </c>
      <c r="M72" s="78">
        <f>IF($C72&lt;&gt;"n/a",'QRY - ExportPupilNumbersbyYearG'!R51,"n/a")</f>
        <v>0</v>
      </c>
      <c r="N72" s="78">
        <f>IF($C72&lt;&gt;"n/a",'QRY - ExportPupilNumbersbyYearG'!S51,"n/a")</f>
        <v>0</v>
      </c>
      <c r="O72" s="78">
        <f>IF($C72&lt;&gt;"n/a",'QRY - ExportPupilNumbersbyYearG'!T51,"n/a")</f>
        <v>0</v>
      </c>
      <c r="P72" s="78">
        <f>IF($C72&lt;&gt;"n/a",'QRY - ExportPupilNumbersbyYearG'!U51,"n/a")</f>
        <v>0</v>
      </c>
      <c r="Q72" s="78">
        <f>IF($C72&lt;&gt;"n/a",'QRY - ExportPupilNumbersbyYearG'!V51,"n/a")</f>
        <v>30</v>
      </c>
      <c r="R72" s="74">
        <f>IF($C72&lt;&gt;"n/a",'QRY - ExportPupilNumbersbyYearG'!W51,"n/a")</f>
        <v>30</v>
      </c>
      <c r="S72" s="74">
        <f>IF($C72&lt;&gt;"n/a",'QRY - ExportPupilNumbersbyYearG'!X51,"n/a")</f>
        <v>30</v>
      </c>
      <c r="T72" s="20">
        <f>IF($C72&lt;&gt;"n/a",'QRY - ExportPupilNumbersbyYearG'!Y51,"n/a")</f>
        <v>30</v>
      </c>
      <c r="U72" s="20">
        <f>IF($C72&lt;&gt;"n/a",'QRY - ExportPupilNumbersbyYearG'!Z51,"n/a")</f>
        <v>30</v>
      </c>
      <c r="V72" s="20">
        <f>IF($C72&lt;&gt;"n/a",'QRY - ExportPupilNumbersbyYearG'!AA51,"n/a")</f>
        <v>30</v>
      </c>
      <c r="W72" s="20">
        <f>IF($C72&lt;&gt;"n/a",'QRY - ExportPupilNumbersbyYearG'!AB51,"n/a")</f>
        <v>29</v>
      </c>
      <c r="X72" s="22">
        <f>IF($C72&lt;&gt;"n/a",'QRY - ExportPupilNumbersbyYearG'!AC51,"n/a")</f>
        <v>0</v>
      </c>
      <c r="Y72" s="22">
        <f>IF($C72&lt;&gt;"n/a",'QRY - ExportPupilNumbersbyYearG'!AD51,"n/a")</f>
        <v>0</v>
      </c>
      <c r="Z72" s="22">
        <f>IF($C72&lt;&gt;"n/a",'QRY - ExportPupilNumbersbyYearG'!AE51,"n/a")</f>
        <v>0</v>
      </c>
      <c r="AA72" s="19">
        <f>IF($C72&lt;&gt;"n/a",'QRY - ExportPupilNumbersbyYearG'!AF51,"n/a")</f>
        <v>0</v>
      </c>
      <c r="AB72" s="19">
        <f>IF($C72&lt;&gt;"n/a",'QRY - ExportPupilNumbersbyYearG'!AG51,"n/a")</f>
        <v>0</v>
      </c>
      <c r="AC72" s="18">
        <f>IF($C72&lt;&gt;"n/a",'QRY - ExportPupilNumbersbyYearG'!AH51,"n/a")</f>
        <v>0</v>
      </c>
      <c r="AD72" s="18">
        <f>IF($C72&lt;&gt;"n/a",'QRY - ExportPupilNumbersbyYearG'!AI51,"n/a")</f>
        <v>0</v>
      </c>
      <c r="AE72" s="18">
        <f>IF($C72&lt;&gt;"n/a",'QRY - ExportPupilNumbersbyYearG'!AJ51,"n/a")</f>
        <v>0</v>
      </c>
      <c r="AF72" s="18">
        <f>IF($C72&lt;&gt;"n/a",'QRY - ExportPupilNumbersbyYearG'!AK51,"n/a")</f>
        <v>0</v>
      </c>
      <c r="AG72" s="21">
        <f t="shared" si="0"/>
        <v>209</v>
      </c>
      <c r="AH72" s="32">
        <f t="shared" si="1"/>
        <v>209</v>
      </c>
      <c r="AI72" s="81">
        <f t="shared" si="2"/>
        <v>30</v>
      </c>
      <c r="AJ72" s="31">
        <f t="shared" si="3"/>
        <v>60</v>
      </c>
      <c r="AK72" s="26">
        <f t="shared" si="4"/>
        <v>119</v>
      </c>
      <c r="AL72" s="24">
        <f t="shared" si="5"/>
        <v>0</v>
      </c>
      <c r="AM72" s="28">
        <f t="shared" si="6"/>
        <v>0</v>
      </c>
      <c r="AN72" s="30">
        <f t="shared" si="7"/>
        <v>0</v>
      </c>
      <c r="AO72" s="10"/>
    </row>
    <row r="73" spans="2:41" ht="12.75" customHeight="1" x14ac:dyDescent="0.3">
      <c r="B73" s="5"/>
      <c r="C73" s="16" t="str">
        <f>IF('QRY - ExportPupilNumbersbyYearG'!K52 ="","n/a",'QRY - ExportPupilNumbersbyYearG'!K52)</f>
        <v>St Luke's Church of England Primary School</v>
      </c>
      <c r="D73" s="36" t="str">
        <f>IF($C73="n/a","",'QRY - ExportPupilNumbersbyYearG'!E52)</f>
        <v>Maidenhead</v>
      </c>
      <c r="E73" s="36" t="str">
        <f>IF($C73="n/a","",'QRY - ExportPupilNumbersbyYearG'!F52)</f>
        <v>North East Maidenhead</v>
      </c>
      <c r="F73" s="36" t="str">
        <f>IF($C73="n/a","",'QRY - ExportPupilNumbersbyYearG'!G52)</f>
        <v>St Luke's</v>
      </c>
      <c r="G73" s="36" t="str">
        <f>IF($C73="n/a","",'QRY - ExportPupilNumbersbyYearG'!I52)</f>
        <v>Primary</v>
      </c>
      <c r="H73" s="36" t="str">
        <f>IF($C73="n/a","",'QRY - ExportPupilNumbersbyYearG'!H52)</f>
        <v>Two Tier</v>
      </c>
      <c r="I73" s="36" t="str">
        <f>IF($C73="n/a","",'QRY - ExportPupilNumbersbyYearG'!J52)</f>
        <v>JMI</v>
      </c>
      <c r="J73" s="36" t="str">
        <f>IF($C73="n/a","",'QRY - ExportPupilNumbersbyYearG'!L52)</f>
        <v>Academy</v>
      </c>
      <c r="K73" s="42">
        <f>IF('QRY - ExportPupilNumbersbyYearG'!Q52="","",'QRY - ExportPupilNumbersbyYearG'!Q52)</f>
        <v>41974</v>
      </c>
      <c r="L73" s="36" t="str">
        <f>IF($C73="n/a","",'QRY - ExportPupilNumbersbyYearG'!M52)</f>
        <v>Church of England</v>
      </c>
      <c r="M73" s="78">
        <f>IF($C73&lt;&gt;"n/a",'QRY - ExportPupilNumbersbyYearG'!R52,"n/a")</f>
        <v>0</v>
      </c>
      <c r="N73" s="78">
        <f>IF($C73&lt;&gt;"n/a",'QRY - ExportPupilNumbersbyYearG'!S52,"n/a")</f>
        <v>0</v>
      </c>
      <c r="O73" s="78">
        <f>IF($C73&lt;&gt;"n/a",'QRY - ExportPupilNumbersbyYearG'!T52,"n/a")</f>
        <v>9</v>
      </c>
      <c r="P73" s="78">
        <f>IF($C73&lt;&gt;"n/a",'QRY - ExportPupilNumbersbyYearG'!U52,"n/a")</f>
        <v>24</v>
      </c>
      <c r="Q73" s="78">
        <f>IF($C73&lt;&gt;"n/a",'QRY - ExportPupilNumbersbyYearG'!V52,"n/a")</f>
        <v>44</v>
      </c>
      <c r="R73" s="74">
        <f>IF($C73&lt;&gt;"n/a",'QRY - ExportPupilNumbersbyYearG'!W52,"n/a")</f>
        <v>45</v>
      </c>
      <c r="S73" s="74">
        <f>IF($C73&lt;&gt;"n/a",'QRY - ExportPupilNumbersbyYearG'!X52,"n/a")</f>
        <v>45</v>
      </c>
      <c r="T73" s="20">
        <f>IF($C73&lt;&gt;"n/a",'QRY - ExportPupilNumbersbyYearG'!Y52,"n/a")</f>
        <v>41</v>
      </c>
      <c r="U73" s="20">
        <f>IF($C73&lt;&gt;"n/a",'QRY - ExportPupilNumbersbyYearG'!Z52,"n/a")</f>
        <v>37</v>
      </c>
      <c r="V73" s="20">
        <f>IF($C73&lt;&gt;"n/a",'QRY - ExportPupilNumbersbyYearG'!AA52,"n/a")</f>
        <v>39</v>
      </c>
      <c r="W73" s="20">
        <f>IF($C73&lt;&gt;"n/a",'QRY - ExportPupilNumbersbyYearG'!AB52,"n/a")</f>
        <v>37</v>
      </c>
      <c r="X73" s="22">
        <f>IF($C73&lt;&gt;"n/a",'QRY - ExportPupilNumbersbyYearG'!AC52,"n/a")</f>
        <v>0</v>
      </c>
      <c r="Y73" s="22">
        <f>IF($C73&lt;&gt;"n/a",'QRY - ExportPupilNumbersbyYearG'!AD52,"n/a")</f>
        <v>0</v>
      </c>
      <c r="Z73" s="22">
        <f>IF($C73&lt;&gt;"n/a",'QRY - ExportPupilNumbersbyYearG'!AE52,"n/a")</f>
        <v>0</v>
      </c>
      <c r="AA73" s="19">
        <f>IF($C73&lt;&gt;"n/a",'QRY - ExportPupilNumbersbyYearG'!AF52,"n/a")</f>
        <v>0</v>
      </c>
      <c r="AB73" s="19">
        <f>IF($C73&lt;&gt;"n/a",'QRY - ExportPupilNumbersbyYearG'!AG52,"n/a")</f>
        <v>0</v>
      </c>
      <c r="AC73" s="18">
        <f>IF($C73&lt;&gt;"n/a",'QRY - ExportPupilNumbersbyYearG'!AH52,"n/a")</f>
        <v>0</v>
      </c>
      <c r="AD73" s="18">
        <f>IF($C73&lt;&gt;"n/a",'QRY - ExportPupilNumbersbyYearG'!AI52,"n/a")</f>
        <v>0</v>
      </c>
      <c r="AE73" s="18">
        <f>IF($C73&lt;&gt;"n/a",'QRY - ExportPupilNumbersbyYearG'!AJ52,"n/a")</f>
        <v>0</v>
      </c>
      <c r="AF73" s="18">
        <f>IF($C73&lt;&gt;"n/a",'QRY - ExportPupilNumbersbyYearG'!AK52,"n/a")</f>
        <v>0</v>
      </c>
      <c r="AG73" s="21">
        <f t="shared" si="0"/>
        <v>288</v>
      </c>
      <c r="AH73" s="32">
        <f t="shared" si="1"/>
        <v>321</v>
      </c>
      <c r="AI73" s="81">
        <f t="shared" si="2"/>
        <v>77</v>
      </c>
      <c r="AJ73" s="31">
        <f t="shared" si="3"/>
        <v>90</v>
      </c>
      <c r="AK73" s="26">
        <f t="shared" si="4"/>
        <v>154</v>
      </c>
      <c r="AL73" s="24">
        <f t="shared" si="5"/>
        <v>0</v>
      </c>
      <c r="AM73" s="28">
        <f t="shared" si="6"/>
        <v>0</v>
      </c>
      <c r="AN73" s="30">
        <f t="shared" si="7"/>
        <v>0</v>
      </c>
      <c r="AO73" s="10"/>
    </row>
    <row r="74" spans="2:41" ht="12.75" customHeight="1" x14ac:dyDescent="0.3">
      <c r="B74" s="5"/>
      <c r="C74" s="16" t="str">
        <f>IF('QRY - ExportPupilNumbersbyYearG'!K53 ="","n/a",'QRY - ExportPupilNumbersbyYearG'!K53)</f>
        <v>St Mary's Catholic Primary School</v>
      </c>
      <c r="D74" s="36" t="str">
        <f>IF($C74="n/a","",'QRY - ExportPupilNumbersbyYearG'!E53)</f>
        <v>Maidenhead</v>
      </c>
      <c r="E74" s="36" t="str">
        <f>IF($C74="n/a","",'QRY - ExportPupilNumbersbyYearG'!F53)</f>
        <v>North East Maidenhead</v>
      </c>
      <c r="F74" s="36" t="str">
        <f>IF($C74="n/a","",'QRY - ExportPupilNumbersbyYearG'!G53)</f>
        <v>St Luke's</v>
      </c>
      <c r="G74" s="36" t="str">
        <f>IF($C74="n/a","",'QRY - ExportPupilNumbersbyYearG'!I53)</f>
        <v>Primary</v>
      </c>
      <c r="H74" s="36" t="str">
        <f>IF($C74="n/a","",'QRY - ExportPupilNumbersbyYearG'!H53)</f>
        <v>Two Tier</v>
      </c>
      <c r="I74" s="36" t="str">
        <f>IF($C74="n/a","",'QRY - ExportPupilNumbersbyYearG'!J53)</f>
        <v>JMI</v>
      </c>
      <c r="J74" s="36" t="str">
        <f>IF($C74="n/a","",'QRY - ExportPupilNumbersbyYearG'!L53)</f>
        <v>Academy</v>
      </c>
      <c r="K74" s="42">
        <f>IF('QRY - ExportPupilNumbersbyYearG'!Q53="","",'QRY - ExportPupilNumbersbyYearG'!Q53)</f>
        <v>41456</v>
      </c>
      <c r="L74" s="36" t="str">
        <f>IF($C74="n/a","",'QRY - ExportPupilNumbersbyYearG'!M53)</f>
        <v>Roman Catholic</v>
      </c>
      <c r="M74" s="78">
        <f>IF($C74&lt;&gt;"n/a",'QRY - ExportPupilNumbersbyYearG'!R53,"n/a")</f>
        <v>0</v>
      </c>
      <c r="N74" s="78">
        <f>IF($C74&lt;&gt;"n/a",'QRY - ExportPupilNumbersbyYearG'!S53,"n/a")</f>
        <v>0</v>
      </c>
      <c r="O74" s="78">
        <f>IF($C74&lt;&gt;"n/a",'QRY - ExportPupilNumbersbyYearG'!T53,"n/a")</f>
        <v>0</v>
      </c>
      <c r="P74" s="78">
        <f>IF($C74&lt;&gt;"n/a",'QRY - ExportPupilNumbersbyYearG'!U53,"n/a")</f>
        <v>0</v>
      </c>
      <c r="Q74" s="78">
        <f>IF($C74&lt;&gt;"n/a",'QRY - ExportPupilNumbersbyYearG'!V53,"n/a")</f>
        <v>44</v>
      </c>
      <c r="R74" s="74">
        <f>IF($C74&lt;&gt;"n/a",'QRY - ExportPupilNumbersbyYearG'!W53,"n/a")</f>
        <v>44</v>
      </c>
      <c r="S74" s="74">
        <f>IF($C74&lt;&gt;"n/a",'QRY - ExportPupilNumbersbyYearG'!X53,"n/a")</f>
        <v>44</v>
      </c>
      <c r="T74" s="20">
        <f>IF($C74&lt;&gt;"n/a",'QRY - ExportPupilNumbersbyYearG'!Y53,"n/a")</f>
        <v>44</v>
      </c>
      <c r="U74" s="20">
        <f>IF($C74&lt;&gt;"n/a",'QRY - ExportPupilNumbersbyYearG'!Z53,"n/a")</f>
        <v>44</v>
      </c>
      <c r="V74" s="20">
        <f>IF($C74&lt;&gt;"n/a",'QRY - ExportPupilNumbersbyYearG'!AA53,"n/a")</f>
        <v>38</v>
      </c>
      <c r="W74" s="20">
        <f>IF($C74&lt;&gt;"n/a",'QRY - ExportPupilNumbersbyYearG'!AB53,"n/a")</f>
        <v>45</v>
      </c>
      <c r="X74" s="22">
        <f>IF($C74&lt;&gt;"n/a",'QRY - ExportPupilNumbersbyYearG'!AC53,"n/a")</f>
        <v>0</v>
      </c>
      <c r="Y74" s="22">
        <f>IF($C74&lt;&gt;"n/a",'QRY - ExportPupilNumbersbyYearG'!AD53,"n/a")</f>
        <v>0</v>
      </c>
      <c r="Z74" s="22">
        <f>IF($C74&lt;&gt;"n/a",'QRY - ExportPupilNumbersbyYearG'!AE53,"n/a")</f>
        <v>0</v>
      </c>
      <c r="AA74" s="19">
        <f>IF($C74&lt;&gt;"n/a",'QRY - ExportPupilNumbersbyYearG'!AF53,"n/a")</f>
        <v>0</v>
      </c>
      <c r="AB74" s="19">
        <f>IF($C74&lt;&gt;"n/a",'QRY - ExportPupilNumbersbyYearG'!AG53,"n/a")</f>
        <v>0</v>
      </c>
      <c r="AC74" s="18">
        <f>IF($C74&lt;&gt;"n/a",'QRY - ExportPupilNumbersbyYearG'!AH53,"n/a")</f>
        <v>0</v>
      </c>
      <c r="AD74" s="18">
        <f>IF($C74&lt;&gt;"n/a",'QRY - ExportPupilNumbersbyYearG'!AI53,"n/a")</f>
        <v>0</v>
      </c>
      <c r="AE74" s="18">
        <f>IF($C74&lt;&gt;"n/a",'QRY - ExportPupilNumbersbyYearG'!AJ53,"n/a")</f>
        <v>0</v>
      </c>
      <c r="AF74" s="18">
        <f>IF($C74&lt;&gt;"n/a",'QRY - ExportPupilNumbersbyYearG'!AK53,"n/a")</f>
        <v>0</v>
      </c>
      <c r="AG74" s="21">
        <f t="shared" si="0"/>
        <v>303</v>
      </c>
      <c r="AH74" s="32">
        <f t="shared" si="1"/>
        <v>303</v>
      </c>
      <c r="AI74" s="81">
        <f t="shared" si="2"/>
        <v>44</v>
      </c>
      <c r="AJ74" s="31">
        <f t="shared" si="3"/>
        <v>88</v>
      </c>
      <c r="AK74" s="26">
        <f t="shared" si="4"/>
        <v>171</v>
      </c>
      <c r="AL74" s="24">
        <f t="shared" si="5"/>
        <v>0</v>
      </c>
      <c r="AM74" s="28">
        <f t="shared" si="6"/>
        <v>0</v>
      </c>
      <c r="AN74" s="30">
        <f t="shared" si="7"/>
        <v>0</v>
      </c>
      <c r="AO74" s="10"/>
    </row>
    <row r="75" spans="2:41" ht="12.75" customHeight="1" x14ac:dyDescent="0.3">
      <c r="B75" s="5"/>
      <c r="C75" s="16" t="str">
        <f>IF('QRY - ExportPupilNumbersbyYearG'!K54 ="","n/a",'QRY - ExportPupilNumbersbyYearG'!K54)</f>
        <v>St Michael's C of E Primary School, Sunninghill</v>
      </c>
      <c r="D75" s="36" t="str">
        <f>IF($C75="n/a","",'QRY - ExportPupilNumbersbyYearG'!E54)</f>
        <v>Ascot</v>
      </c>
      <c r="E75" s="36" t="str">
        <f>IF($C75="n/a","",'QRY - ExportPupilNumbersbyYearG'!F54)</f>
        <v>Ascot</v>
      </c>
      <c r="F75" s="36" t="str">
        <f>IF($C75="n/a","",'QRY - ExportPupilNumbersbyYearG'!G54)</f>
        <v>Sunninghill</v>
      </c>
      <c r="G75" s="36" t="str">
        <f>IF($C75="n/a","",'QRY - ExportPupilNumbersbyYearG'!I54)</f>
        <v>Primary</v>
      </c>
      <c r="H75" s="36" t="str">
        <f>IF($C75="n/a","",'QRY - ExportPupilNumbersbyYearG'!H54)</f>
        <v>Two Tier</v>
      </c>
      <c r="I75" s="36" t="str">
        <f>IF($C75="n/a","",'QRY - ExportPupilNumbersbyYearG'!J54)</f>
        <v>JMI</v>
      </c>
      <c r="J75" s="36" t="str">
        <f>IF($C75="n/a","",'QRY - ExportPupilNumbersbyYearG'!L54)</f>
        <v>Voluntary Controlled</v>
      </c>
      <c r="K75" s="42" t="str">
        <f>IF('QRY - ExportPupilNumbersbyYearG'!Q54="","",'QRY - ExportPupilNumbersbyYearG'!Q54)</f>
        <v/>
      </c>
      <c r="L75" s="36" t="str">
        <f>IF($C75="n/a","",'QRY - ExportPupilNumbersbyYearG'!M54)</f>
        <v>Church of England</v>
      </c>
      <c r="M75" s="78">
        <f>IF($C75&lt;&gt;"n/a",'QRY - ExportPupilNumbersbyYearG'!R54,"n/a")</f>
        <v>0</v>
      </c>
      <c r="N75" s="78">
        <f>IF($C75&lt;&gt;"n/a",'QRY - ExportPupilNumbersbyYearG'!S54,"n/a")</f>
        <v>0</v>
      </c>
      <c r="O75" s="78">
        <f>IF($C75&lt;&gt;"n/a",'QRY - ExportPupilNumbersbyYearG'!T54,"n/a")</f>
        <v>0</v>
      </c>
      <c r="P75" s="78">
        <f>IF($C75&lt;&gt;"n/a",'QRY - ExportPupilNumbersbyYearG'!U54,"n/a")</f>
        <v>0</v>
      </c>
      <c r="Q75" s="78">
        <f>IF($C75&lt;&gt;"n/a",'QRY - ExportPupilNumbersbyYearG'!V54,"n/a")</f>
        <v>30</v>
      </c>
      <c r="R75" s="74">
        <f>IF($C75&lt;&gt;"n/a",'QRY - ExportPupilNumbersbyYearG'!W54,"n/a")</f>
        <v>21</v>
      </c>
      <c r="S75" s="74">
        <f>IF($C75&lt;&gt;"n/a",'QRY - ExportPupilNumbersbyYearG'!X54,"n/a")</f>
        <v>30</v>
      </c>
      <c r="T75" s="20">
        <f>IF($C75&lt;&gt;"n/a",'QRY - ExportPupilNumbersbyYearG'!Y54,"n/a")</f>
        <v>30</v>
      </c>
      <c r="U75" s="20">
        <f>IF($C75&lt;&gt;"n/a",'QRY - ExportPupilNumbersbyYearG'!Z54,"n/a")</f>
        <v>30</v>
      </c>
      <c r="V75" s="20">
        <f>IF($C75&lt;&gt;"n/a",'QRY - ExportPupilNumbersbyYearG'!AA54,"n/a")</f>
        <v>30</v>
      </c>
      <c r="W75" s="20">
        <f>IF($C75&lt;&gt;"n/a",'QRY - ExportPupilNumbersbyYearG'!AB54,"n/a")</f>
        <v>32</v>
      </c>
      <c r="X75" s="22">
        <f>IF($C75&lt;&gt;"n/a",'QRY - ExportPupilNumbersbyYearG'!AC54,"n/a")</f>
        <v>0</v>
      </c>
      <c r="Y75" s="22">
        <f>IF($C75&lt;&gt;"n/a",'QRY - ExportPupilNumbersbyYearG'!AD54,"n/a")</f>
        <v>0</v>
      </c>
      <c r="Z75" s="22">
        <f>IF($C75&lt;&gt;"n/a",'QRY - ExportPupilNumbersbyYearG'!AE54,"n/a")</f>
        <v>0</v>
      </c>
      <c r="AA75" s="19">
        <f>IF($C75&lt;&gt;"n/a",'QRY - ExportPupilNumbersbyYearG'!AF54,"n/a")</f>
        <v>0</v>
      </c>
      <c r="AB75" s="19">
        <f>IF($C75&lt;&gt;"n/a",'QRY - ExportPupilNumbersbyYearG'!AG54,"n/a")</f>
        <v>0</v>
      </c>
      <c r="AC75" s="18">
        <f>IF($C75&lt;&gt;"n/a",'QRY - ExportPupilNumbersbyYearG'!AH54,"n/a")</f>
        <v>0</v>
      </c>
      <c r="AD75" s="18">
        <f>IF($C75&lt;&gt;"n/a",'QRY - ExportPupilNumbersbyYearG'!AI54,"n/a")</f>
        <v>0</v>
      </c>
      <c r="AE75" s="18">
        <f>IF($C75&lt;&gt;"n/a",'QRY - ExportPupilNumbersbyYearG'!AJ54,"n/a")</f>
        <v>0</v>
      </c>
      <c r="AF75" s="18">
        <f>IF($C75&lt;&gt;"n/a",'QRY - ExportPupilNumbersbyYearG'!AK54,"n/a")</f>
        <v>0</v>
      </c>
      <c r="AG75" s="21">
        <f t="shared" si="0"/>
        <v>203</v>
      </c>
      <c r="AH75" s="32">
        <f t="shared" si="1"/>
        <v>203</v>
      </c>
      <c r="AI75" s="81">
        <f t="shared" si="2"/>
        <v>30</v>
      </c>
      <c r="AJ75" s="31">
        <f t="shared" si="3"/>
        <v>51</v>
      </c>
      <c r="AK75" s="26">
        <f t="shared" si="4"/>
        <v>122</v>
      </c>
      <c r="AL75" s="24">
        <f t="shared" si="5"/>
        <v>0</v>
      </c>
      <c r="AM75" s="28">
        <f t="shared" si="6"/>
        <v>0</v>
      </c>
      <c r="AN75" s="30">
        <f t="shared" si="7"/>
        <v>0</v>
      </c>
      <c r="AO75" s="10"/>
    </row>
    <row r="76" spans="2:41" ht="12.75" customHeight="1" x14ac:dyDescent="0.3">
      <c r="B76" s="5"/>
      <c r="C76" s="16" t="str">
        <f>IF('QRY - ExportPupilNumbersbyYearG'!K55 ="","n/a",'QRY - ExportPupilNumbersbyYearG'!K55)</f>
        <v>St Peter's Church of England Middle School</v>
      </c>
      <c r="D76" s="36" t="str">
        <f>IF($C76="n/a","",'QRY - ExportPupilNumbersbyYearG'!E55)</f>
        <v>Windsor</v>
      </c>
      <c r="E76" s="36" t="str">
        <f>IF($C76="n/a","",'QRY - ExportPupilNumbersbyYearG'!F55)</f>
        <v>Windsor Villages</v>
      </c>
      <c r="F76" s="36" t="str">
        <f>IF($C76="n/a","",'QRY - ExportPupilNumbersbyYearG'!G55)</f>
        <v>Old Windsor</v>
      </c>
      <c r="G76" s="36" t="str">
        <f>IF($C76="n/a","",'QRY - ExportPupilNumbersbyYearG'!I55)</f>
        <v>Secondary</v>
      </c>
      <c r="H76" s="36" t="str">
        <f>IF($C76="n/a","",'QRY - ExportPupilNumbersbyYearG'!H55)</f>
        <v>Three Tier</v>
      </c>
      <c r="I76" s="36" t="str">
        <f>IF($C76="n/a","",'QRY - ExportPupilNumbersbyYearG'!J55)</f>
        <v>Middle</v>
      </c>
      <c r="J76" s="36" t="str">
        <f>IF($C76="n/a","",'QRY - ExportPupilNumbersbyYearG'!L55)</f>
        <v>Academy</v>
      </c>
      <c r="K76" s="42">
        <f>IF('QRY - ExportPupilNumbersbyYearG'!Q55="","",'QRY - ExportPupilNumbersbyYearG'!Q55)</f>
        <v>41944</v>
      </c>
      <c r="L76" s="36" t="str">
        <f>IF($C76="n/a","",'QRY - ExportPupilNumbersbyYearG'!M55)</f>
        <v>Church of England</v>
      </c>
      <c r="M76" s="78">
        <f>IF($C76&lt;&gt;"n/a",'QRY - ExportPupilNumbersbyYearG'!R55,"n/a")</f>
        <v>0</v>
      </c>
      <c r="N76" s="78">
        <f>IF($C76&lt;&gt;"n/a",'QRY - ExportPupilNumbersbyYearG'!S55,"n/a")</f>
        <v>0</v>
      </c>
      <c r="O76" s="78">
        <f>IF($C76&lt;&gt;"n/a",'QRY - ExportPupilNumbersbyYearG'!T55,"n/a")</f>
        <v>0</v>
      </c>
      <c r="P76" s="78">
        <f>IF($C76&lt;&gt;"n/a",'QRY - ExportPupilNumbersbyYearG'!U55,"n/a")</f>
        <v>0</v>
      </c>
      <c r="Q76" s="78">
        <f>IF($C76&lt;&gt;"n/a",'QRY - ExportPupilNumbersbyYearG'!V55,"n/a")</f>
        <v>0</v>
      </c>
      <c r="R76" s="74">
        <f>IF($C76&lt;&gt;"n/a",'QRY - ExportPupilNumbersbyYearG'!W55,"n/a")</f>
        <v>0</v>
      </c>
      <c r="S76" s="74">
        <f>IF($C76&lt;&gt;"n/a",'QRY - ExportPupilNumbersbyYearG'!X55,"n/a")</f>
        <v>0</v>
      </c>
      <c r="T76" s="20">
        <f>IF($C76&lt;&gt;"n/a",'QRY - ExportPupilNumbersbyYearG'!Y55,"n/a")</f>
        <v>0</v>
      </c>
      <c r="U76" s="20">
        <f>IF($C76&lt;&gt;"n/a",'QRY - ExportPupilNumbersbyYearG'!Z55,"n/a")</f>
        <v>0</v>
      </c>
      <c r="V76" s="20">
        <f>IF($C76&lt;&gt;"n/a",'QRY - ExportPupilNumbersbyYearG'!AA55,"n/a")</f>
        <v>77</v>
      </c>
      <c r="W76" s="20">
        <f>IF($C76&lt;&gt;"n/a",'QRY - ExportPupilNumbersbyYearG'!AB55,"n/a")</f>
        <v>74</v>
      </c>
      <c r="X76" s="22">
        <f>IF($C76&lt;&gt;"n/a",'QRY - ExportPupilNumbersbyYearG'!AC55,"n/a")</f>
        <v>61</v>
      </c>
      <c r="Y76" s="22">
        <f>IF($C76&lt;&gt;"n/a",'QRY - ExportPupilNumbersbyYearG'!AD55,"n/a")</f>
        <v>57</v>
      </c>
      <c r="Z76" s="22">
        <f>IF($C76&lt;&gt;"n/a",'QRY - ExportPupilNumbersbyYearG'!AE55,"n/a")</f>
        <v>0</v>
      </c>
      <c r="AA76" s="19">
        <f>IF($C76&lt;&gt;"n/a",'QRY - ExportPupilNumbersbyYearG'!AF55,"n/a")</f>
        <v>0</v>
      </c>
      <c r="AB76" s="19">
        <f>IF($C76&lt;&gt;"n/a",'QRY - ExportPupilNumbersbyYearG'!AG55,"n/a")</f>
        <v>0</v>
      </c>
      <c r="AC76" s="18">
        <f>IF($C76&lt;&gt;"n/a",'QRY - ExportPupilNumbersbyYearG'!AH55,"n/a")</f>
        <v>0</v>
      </c>
      <c r="AD76" s="18">
        <f>IF($C76&lt;&gt;"n/a",'QRY - ExportPupilNumbersbyYearG'!AI55,"n/a")</f>
        <v>0</v>
      </c>
      <c r="AE76" s="18">
        <f>IF($C76&lt;&gt;"n/a",'QRY - ExportPupilNumbersbyYearG'!AJ55,"n/a")</f>
        <v>0</v>
      </c>
      <c r="AF76" s="18">
        <f>IF($C76&lt;&gt;"n/a",'QRY - ExportPupilNumbersbyYearG'!AK55,"n/a")</f>
        <v>0</v>
      </c>
      <c r="AG76" s="21">
        <f t="shared" si="0"/>
        <v>269</v>
      </c>
      <c r="AH76" s="32">
        <f t="shared" si="1"/>
        <v>269</v>
      </c>
      <c r="AI76" s="81">
        <f t="shared" si="2"/>
        <v>0</v>
      </c>
      <c r="AJ76" s="31">
        <f t="shared" si="3"/>
        <v>0</v>
      </c>
      <c r="AK76" s="26">
        <f t="shared" si="4"/>
        <v>151</v>
      </c>
      <c r="AL76" s="24">
        <f t="shared" si="5"/>
        <v>118</v>
      </c>
      <c r="AM76" s="28">
        <f t="shared" si="6"/>
        <v>0</v>
      </c>
      <c r="AN76" s="30">
        <f t="shared" si="7"/>
        <v>0</v>
      </c>
      <c r="AO76" s="10"/>
    </row>
    <row r="77" spans="2:41" ht="12.75" customHeight="1" x14ac:dyDescent="0.3">
      <c r="B77" s="5"/>
      <c r="C77" s="16" t="str">
        <f>IF('QRY - ExportPupilNumbersbyYearG'!K56 ="","n/a",'QRY - ExportPupilNumbersbyYearG'!K56)</f>
        <v>The Lawns Nursery</v>
      </c>
      <c r="D77" s="36" t="str">
        <f>IF($C77="n/a","",'QRY - ExportPupilNumbersbyYearG'!E56)</f>
        <v>Windsor</v>
      </c>
      <c r="E77" s="36" t="str">
        <f>IF($C77="n/a","",'QRY - ExportPupilNumbersbyYearG'!F56)</f>
        <v>East Windsor</v>
      </c>
      <c r="F77" s="36" t="str">
        <f>IF($C77="n/a","",'QRY - ExportPupilNumbersbyYearG'!G56)</f>
        <v>Oakfield</v>
      </c>
      <c r="G77" s="36" t="str">
        <f>IF($C77="n/a","",'QRY - ExportPupilNumbersbyYearG'!I56)</f>
        <v>Early Years</v>
      </c>
      <c r="H77" s="36" t="str">
        <f>IF($C77="n/a","",'QRY - ExportPupilNumbersbyYearG'!H56)</f>
        <v>NA</v>
      </c>
      <c r="I77" s="36" t="str">
        <f>IF($C77="n/a","",'QRY - ExportPupilNumbersbyYearG'!J56)</f>
        <v>Nursery School</v>
      </c>
      <c r="J77" s="36" t="str">
        <f>IF($C77="n/a","",'QRY - ExportPupilNumbersbyYearG'!L56)</f>
        <v>Community</v>
      </c>
      <c r="K77" s="42" t="str">
        <f>IF('QRY - ExportPupilNumbersbyYearG'!Q56="","",'QRY - ExportPupilNumbersbyYearG'!Q56)</f>
        <v/>
      </c>
      <c r="L77" s="36" t="str">
        <f>IF($C77="n/a","",'QRY - ExportPupilNumbersbyYearG'!M56)</f>
        <v>None</v>
      </c>
      <c r="M77" s="78">
        <f>IF($C77&lt;&gt;"n/a",'QRY - ExportPupilNumbersbyYearG'!R56,"n/a")</f>
        <v>0</v>
      </c>
      <c r="N77" s="78">
        <f>IF($C77&lt;&gt;"n/a",'QRY - ExportPupilNumbersbyYearG'!S56,"n/a")</f>
        <v>6</v>
      </c>
      <c r="O77" s="78">
        <f>IF($C77&lt;&gt;"n/a",'QRY - ExportPupilNumbersbyYearG'!T56,"n/a")</f>
        <v>57</v>
      </c>
      <c r="P77" s="78">
        <f>IF($C77&lt;&gt;"n/a",'QRY - ExportPupilNumbersbyYearG'!U56,"n/a")</f>
        <v>67</v>
      </c>
      <c r="Q77" s="78">
        <f>IF($C77&lt;&gt;"n/a",'QRY - ExportPupilNumbersbyYearG'!V56,"n/a")</f>
        <v>0</v>
      </c>
      <c r="R77" s="74">
        <f>IF($C77&lt;&gt;"n/a",'QRY - ExportPupilNumbersbyYearG'!W56,"n/a")</f>
        <v>0</v>
      </c>
      <c r="S77" s="74">
        <f>IF($C77&lt;&gt;"n/a",'QRY - ExportPupilNumbersbyYearG'!X56,"n/a")</f>
        <v>0</v>
      </c>
      <c r="T77" s="20">
        <f>IF($C77&lt;&gt;"n/a",'QRY - ExportPupilNumbersbyYearG'!Y56,"n/a")</f>
        <v>0</v>
      </c>
      <c r="U77" s="20">
        <f>IF($C77&lt;&gt;"n/a",'QRY - ExportPupilNumbersbyYearG'!Z56,"n/a")</f>
        <v>0</v>
      </c>
      <c r="V77" s="20">
        <f>IF($C77&lt;&gt;"n/a",'QRY - ExportPupilNumbersbyYearG'!AA56,"n/a")</f>
        <v>0</v>
      </c>
      <c r="W77" s="20">
        <f>IF($C77&lt;&gt;"n/a",'QRY - ExportPupilNumbersbyYearG'!AB56,"n/a")</f>
        <v>0</v>
      </c>
      <c r="X77" s="22">
        <f>IF($C77&lt;&gt;"n/a",'QRY - ExportPupilNumbersbyYearG'!AC56,"n/a")</f>
        <v>0</v>
      </c>
      <c r="Y77" s="22">
        <f>IF($C77&lt;&gt;"n/a",'QRY - ExportPupilNumbersbyYearG'!AD56,"n/a")</f>
        <v>0</v>
      </c>
      <c r="Z77" s="22">
        <f>IF($C77&lt;&gt;"n/a",'QRY - ExportPupilNumbersbyYearG'!AE56,"n/a")</f>
        <v>0</v>
      </c>
      <c r="AA77" s="19">
        <f>IF($C77&lt;&gt;"n/a",'QRY - ExportPupilNumbersbyYearG'!AF56,"n/a")</f>
        <v>0</v>
      </c>
      <c r="AB77" s="19">
        <f>IF($C77&lt;&gt;"n/a",'QRY - ExportPupilNumbersbyYearG'!AG56,"n/a")</f>
        <v>0</v>
      </c>
      <c r="AC77" s="18">
        <f>IF($C77&lt;&gt;"n/a",'QRY - ExportPupilNumbersbyYearG'!AH56,"n/a")</f>
        <v>0</v>
      </c>
      <c r="AD77" s="18">
        <f>IF($C77&lt;&gt;"n/a",'QRY - ExportPupilNumbersbyYearG'!AI56,"n/a")</f>
        <v>0</v>
      </c>
      <c r="AE77" s="18">
        <f>IF($C77&lt;&gt;"n/a",'QRY - ExportPupilNumbersbyYearG'!AJ56,"n/a")</f>
        <v>0</v>
      </c>
      <c r="AF77" s="18">
        <f>IF($C77&lt;&gt;"n/a",'QRY - ExportPupilNumbersbyYearG'!AK56,"n/a")</f>
        <v>0</v>
      </c>
      <c r="AG77" s="21">
        <f t="shared" si="0"/>
        <v>0</v>
      </c>
      <c r="AH77" s="32">
        <f t="shared" si="1"/>
        <v>130</v>
      </c>
      <c r="AI77" s="81">
        <f t="shared" si="2"/>
        <v>130</v>
      </c>
      <c r="AJ77" s="31">
        <f t="shared" si="3"/>
        <v>0</v>
      </c>
      <c r="AK77" s="26">
        <f t="shared" si="4"/>
        <v>0</v>
      </c>
      <c r="AL77" s="24">
        <f t="shared" si="5"/>
        <v>0</v>
      </c>
      <c r="AM77" s="28">
        <f t="shared" si="6"/>
        <v>0</v>
      </c>
      <c r="AN77" s="30">
        <f t="shared" si="7"/>
        <v>0</v>
      </c>
      <c r="AO77" s="10"/>
    </row>
    <row r="78" spans="2:41" ht="12.75" customHeight="1" x14ac:dyDescent="0.3">
      <c r="B78" s="5"/>
      <c r="C78" s="16" t="str">
        <f>IF('QRY - ExportPupilNumbersbyYearG'!K57 ="","n/a",'QRY - ExportPupilNumbersbyYearG'!K57)</f>
        <v>The Queen Anne Royal Free CE First School</v>
      </c>
      <c r="D78" s="36" t="str">
        <f>IF($C78="n/a","",'QRY - ExportPupilNumbersbyYearG'!E57)</f>
        <v>Windsor</v>
      </c>
      <c r="E78" s="36" t="str">
        <f>IF($C78="n/a","",'QRY - ExportPupilNumbersbyYearG'!F57)</f>
        <v>East Windsor</v>
      </c>
      <c r="F78" s="36" t="str">
        <f>IF($C78="n/a","",'QRY - ExportPupilNumbersbyYearG'!G57)</f>
        <v>Home Park</v>
      </c>
      <c r="G78" s="36" t="str">
        <f>IF($C78="n/a","",'QRY - ExportPupilNumbersbyYearG'!I57)</f>
        <v>Primary</v>
      </c>
      <c r="H78" s="36" t="str">
        <f>IF($C78="n/a","",'QRY - ExportPupilNumbersbyYearG'!H57)</f>
        <v>Three Tier</v>
      </c>
      <c r="I78" s="36" t="str">
        <f>IF($C78="n/a","",'QRY - ExportPupilNumbersbyYearG'!J57)</f>
        <v>First</v>
      </c>
      <c r="J78" s="36" t="str">
        <f>IF($C78="n/a","",'QRY - ExportPupilNumbersbyYearG'!L57)</f>
        <v>Voluntary Controlled</v>
      </c>
      <c r="K78" s="42" t="str">
        <f>IF('QRY - ExportPupilNumbersbyYearG'!Q57="","",'QRY - ExportPupilNumbersbyYearG'!Q57)</f>
        <v/>
      </c>
      <c r="L78" s="36" t="str">
        <f>IF($C78="n/a","",'QRY - ExportPupilNumbersbyYearG'!M57)</f>
        <v>Church of England</v>
      </c>
      <c r="M78" s="78">
        <f>IF($C78&lt;&gt;"n/a",'QRY - ExportPupilNumbersbyYearG'!R57,"n/a")</f>
        <v>0</v>
      </c>
      <c r="N78" s="78">
        <f>IF($C78&lt;&gt;"n/a",'QRY - ExportPupilNumbersbyYearG'!S57,"n/a")</f>
        <v>0</v>
      </c>
      <c r="O78" s="78">
        <f>IF($C78&lt;&gt;"n/a",'QRY - ExportPupilNumbersbyYearG'!T57,"n/a")</f>
        <v>0</v>
      </c>
      <c r="P78" s="78">
        <f>IF($C78&lt;&gt;"n/a",'QRY - ExportPupilNumbersbyYearG'!U57,"n/a")</f>
        <v>0</v>
      </c>
      <c r="Q78" s="78">
        <f>IF($C78&lt;&gt;"n/a",'QRY - ExportPupilNumbersbyYearG'!V57,"n/a")</f>
        <v>29</v>
      </c>
      <c r="R78" s="74">
        <f>IF($C78&lt;&gt;"n/a",'QRY - ExportPupilNumbersbyYearG'!W57,"n/a")</f>
        <v>29</v>
      </c>
      <c r="S78" s="74">
        <f>IF($C78&lt;&gt;"n/a",'QRY - ExportPupilNumbersbyYearG'!X57,"n/a")</f>
        <v>30</v>
      </c>
      <c r="T78" s="20">
        <f>IF($C78&lt;&gt;"n/a",'QRY - ExportPupilNumbersbyYearG'!Y57,"n/a")</f>
        <v>27</v>
      </c>
      <c r="U78" s="20">
        <f>IF($C78&lt;&gt;"n/a",'QRY - ExportPupilNumbersbyYearG'!Z57,"n/a")</f>
        <v>27</v>
      </c>
      <c r="V78" s="20">
        <f>IF($C78&lt;&gt;"n/a",'QRY - ExportPupilNumbersbyYearG'!AA57,"n/a")</f>
        <v>0</v>
      </c>
      <c r="W78" s="20">
        <f>IF($C78&lt;&gt;"n/a",'QRY - ExportPupilNumbersbyYearG'!AB57,"n/a")</f>
        <v>0</v>
      </c>
      <c r="X78" s="22">
        <f>IF($C78&lt;&gt;"n/a",'QRY - ExportPupilNumbersbyYearG'!AC57,"n/a")</f>
        <v>0</v>
      </c>
      <c r="Y78" s="22">
        <f>IF($C78&lt;&gt;"n/a",'QRY - ExportPupilNumbersbyYearG'!AD57,"n/a")</f>
        <v>0</v>
      </c>
      <c r="Z78" s="22">
        <f>IF($C78&lt;&gt;"n/a",'QRY - ExportPupilNumbersbyYearG'!AE57,"n/a")</f>
        <v>0</v>
      </c>
      <c r="AA78" s="19">
        <f>IF($C78&lt;&gt;"n/a",'QRY - ExportPupilNumbersbyYearG'!AF57,"n/a")</f>
        <v>0</v>
      </c>
      <c r="AB78" s="19">
        <f>IF($C78&lt;&gt;"n/a",'QRY - ExportPupilNumbersbyYearG'!AG57,"n/a")</f>
        <v>0</v>
      </c>
      <c r="AC78" s="18">
        <f>IF($C78&lt;&gt;"n/a",'QRY - ExportPupilNumbersbyYearG'!AH57,"n/a")</f>
        <v>0</v>
      </c>
      <c r="AD78" s="18">
        <f>IF($C78&lt;&gt;"n/a",'QRY - ExportPupilNumbersbyYearG'!AI57,"n/a")</f>
        <v>0</v>
      </c>
      <c r="AE78" s="18">
        <f>IF($C78&lt;&gt;"n/a",'QRY - ExportPupilNumbersbyYearG'!AJ57,"n/a")</f>
        <v>0</v>
      </c>
      <c r="AF78" s="18">
        <f>IF($C78&lt;&gt;"n/a",'QRY - ExportPupilNumbersbyYearG'!AK57,"n/a")</f>
        <v>0</v>
      </c>
      <c r="AG78" s="21">
        <f t="shared" si="0"/>
        <v>142</v>
      </c>
      <c r="AH78" s="32">
        <f t="shared" si="1"/>
        <v>142</v>
      </c>
      <c r="AI78" s="81">
        <f t="shared" si="2"/>
        <v>29</v>
      </c>
      <c r="AJ78" s="31">
        <f t="shared" si="3"/>
        <v>59</v>
      </c>
      <c r="AK78" s="26">
        <f t="shared" si="4"/>
        <v>54</v>
      </c>
      <c r="AL78" s="24">
        <f t="shared" si="5"/>
        <v>0</v>
      </c>
      <c r="AM78" s="28">
        <f t="shared" si="6"/>
        <v>0</v>
      </c>
      <c r="AN78" s="30">
        <f t="shared" si="7"/>
        <v>0</v>
      </c>
      <c r="AO78" s="10"/>
    </row>
    <row r="79" spans="2:41" ht="12.75" customHeight="1" x14ac:dyDescent="0.3">
      <c r="B79" s="5"/>
      <c r="C79" s="16" t="str">
        <f>IF('QRY - ExportPupilNumbersbyYearG'!K58 ="","n/a",'QRY - ExportPupilNumbersbyYearG'!K58)</f>
        <v>The Royal School (Crown Aided)</v>
      </c>
      <c r="D79" s="36" t="str">
        <f>IF($C79="n/a","",'QRY - ExportPupilNumbersbyYearG'!E58)</f>
        <v>Windsor</v>
      </c>
      <c r="E79" s="36" t="str">
        <f>IF($C79="n/a","",'QRY - ExportPupilNumbersbyYearG'!F58)</f>
        <v>Windsor Villages</v>
      </c>
      <c r="F79" s="36" t="str">
        <f>IF($C79="n/a","",'QRY - ExportPupilNumbersbyYearG'!G58)</f>
        <v>Great Park</v>
      </c>
      <c r="G79" s="36" t="str">
        <f>IF($C79="n/a","",'QRY - ExportPupilNumbersbyYearG'!I58)</f>
        <v>Primary</v>
      </c>
      <c r="H79" s="36" t="str">
        <f>IF($C79="n/a","",'QRY - ExportPupilNumbersbyYearG'!H58)</f>
        <v>Three Tier</v>
      </c>
      <c r="I79" s="36" t="str">
        <f>IF($C79="n/a","",'QRY - ExportPupilNumbersbyYearG'!J58)</f>
        <v>First</v>
      </c>
      <c r="J79" s="36" t="str">
        <f>IF($C79="n/a","",'QRY - ExportPupilNumbersbyYearG'!L58)</f>
        <v>Voluntary Aided</v>
      </c>
      <c r="K79" s="42" t="str">
        <f>IF('QRY - ExportPupilNumbersbyYearG'!Q58="","",'QRY - ExportPupilNumbersbyYearG'!Q58)</f>
        <v/>
      </c>
      <c r="L79" s="36" t="str">
        <f>IF($C79="n/a","",'QRY - ExportPupilNumbersbyYearG'!M58)</f>
        <v>Church of England</v>
      </c>
      <c r="M79" s="78">
        <f>IF($C79&lt;&gt;"n/a",'QRY - ExportPupilNumbersbyYearG'!R58,"n/a")</f>
        <v>0</v>
      </c>
      <c r="N79" s="78">
        <f>IF($C79&lt;&gt;"n/a",'QRY - ExportPupilNumbersbyYearG'!S58,"n/a")</f>
        <v>0</v>
      </c>
      <c r="O79" s="78">
        <f>IF($C79&lt;&gt;"n/a",'QRY - ExportPupilNumbersbyYearG'!T58,"n/a")</f>
        <v>0</v>
      </c>
      <c r="P79" s="78">
        <f>IF($C79&lt;&gt;"n/a",'QRY - ExportPupilNumbersbyYearG'!U58,"n/a")</f>
        <v>0</v>
      </c>
      <c r="Q79" s="78">
        <f>IF($C79&lt;&gt;"n/a",'QRY - ExportPupilNumbersbyYearG'!V58,"n/a")</f>
        <v>20</v>
      </c>
      <c r="R79" s="74">
        <f>IF($C79&lt;&gt;"n/a",'QRY - ExportPupilNumbersbyYearG'!W58,"n/a")</f>
        <v>22</v>
      </c>
      <c r="S79" s="74">
        <f>IF($C79&lt;&gt;"n/a",'QRY - ExportPupilNumbersbyYearG'!X58,"n/a")</f>
        <v>21</v>
      </c>
      <c r="T79" s="20">
        <f>IF($C79&lt;&gt;"n/a",'QRY - ExportPupilNumbersbyYearG'!Y58,"n/a")</f>
        <v>15</v>
      </c>
      <c r="U79" s="20">
        <f>IF($C79&lt;&gt;"n/a",'QRY - ExportPupilNumbersbyYearG'!Z58,"n/a")</f>
        <v>22</v>
      </c>
      <c r="V79" s="20">
        <f>IF($C79&lt;&gt;"n/a",'QRY - ExportPupilNumbersbyYearG'!AA58,"n/a")</f>
        <v>0</v>
      </c>
      <c r="W79" s="20">
        <f>IF($C79&lt;&gt;"n/a",'QRY - ExportPupilNumbersbyYearG'!AB58,"n/a")</f>
        <v>0</v>
      </c>
      <c r="X79" s="22">
        <f>IF($C79&lt;&gt;"n/a",'QRY - ExportPupilNumbersbyYearG'!AC58,"n/a")</f>
        <v>0</v>
      </c>
      <c r="Y79" s="22">
        <f>IF($C79&lt;&gt;"n/a",'QRY - ExportPupilNumbersbyYearG'!AD58,"n/a")</f>
        <v>0</v>
      </c>
      <c r="Z79" s="22">
        <f>IF($C79&lt;&gt;"n/a",'QRY - ExportPupilNumbersbyYearG'!AE58,"n/a")</f>
        <v>0</v>
      </c>
      <c r="AA79" s="19">
        <f>IF($C79&lt;&gt;"n/a",'QRY - ExportPupilNumbersbyYearG'!AF58,"n/a")</f>
        <v>0</v>
      </c>
      <c r="AB79" s="19">
        <f>IF($C79&lt;&gt;"n/a",'QRY - ExportPupilNumbersbyYearG'!AG58,"n/a")</f>
        <v>0</v>
      </c>
      <c r="AC79" s="18">
        <f>IF($C79&lt;&gt;"n/a",'QRY - ExportPupilNumbersbyYearG'!AH58,"n/a")</f>
        <v>0</v>
      </c>
      <c r="AD79" s="18">
        <f>IF($C79&lt;&gt;"n/a",'QRY - ExportPupilNumbersbyYearG'!AI58,"n/a")</f>
        <v>0</v>
      </c>
      <c r="AE79" s="18">
        <f>IF($C79&lt;&gt;"n/a",'QRY - ExportPupilNumbersbyYearG'!AJ58,"n/a")</f>
        <v>0</v>
      </c>
      <c r="AF79" s="18">
        <f>IF($C79&lt;&gt;"n/a",'QRY - ExportPupilNumbersbyYearG'!AK58,"n/a")</f>
        <v>0</v>
      </c>
      <c r="AG79" s="21">
        <f t="shared" si="0"/>
        <v>100</v>
      </c>
      <c r="AH79" s="32">
        <f t="shared" si="1"/>
        <v>100</v>
      </c>
      <c r="AI79" s="81">
        <f t="shared" si="2"/>
        <v>20</v>
      </c>
      <c r="AJ79" s="31">
        <f t="shared" si="3"/>
        <v>43</v>
      </c>
      <c r="AK79" s="26">
        <f t="shared" si="4"/>
        <v>37</v>
      </c>
      <c r="AL79" s="24">
        <f t="shared" si="5"/>
        <v>0</v>
      </c>
      <c r="AM79" s="28">
        <f t="shared" si="6"/>
        <v>0</v>
      </c>
      <c r="AN79" s="30">
        <f t="shared" si="7"/>
        <v>0</v>
      </c>
      <c r="AO79" s="10"/>
    </row>
    <row r="80" spans="2:41" ht="12.75" customHeight="1" x14ac:dyDescent="0.3">
      <c r="B80" s="5"/>
      <c r="C80" s="16" t="str">
        <f>IF('QRY - ExportPupilNumbersbyYearG'!K59 ="","n/a",'QRY - ExportPupilNumbersbyYearG'!K59)</f>
        <v>The Windsor Boys' School</v>
      </c>
      <c r="D80" s="36" t="str">
        <f>IF($C80="n/a","",'QRY - ExportPupilNumbersbyYearG'!E59)</f>
        <v>Windsor</v>
      </c>
      <c r="E80" s="36" t="str">
        <f>IF($C80="n/a","",'QRY - ExportPupilNumbersbyYearG'!F59)</f>
        <v>East Windsor</v>
      </c>
      <c r="F80" s="36" t="str">
        <f>IF($C80="n/a","",'QRY - ExportPupilNumbersbyYearG'!G59)</f>
        <v>Trinity</v>
      </c>
      <c r="G80" s="36" t="str">
        <f>IF($C80="n/a","",'QRY - ExportPupilNumbersbyYearG'!I59)</f>
        <v>Secondary</v>
      </c>
      <c r="H80" s="36" t="str">
        <f>IF($C80="n/a","",'QRY - ExportPupilNumbersbyYearG'!H59)</f>
        <v>Three Tier</v>
      </c>
      <c r="I80" s="36" t="str">
        <f>IF($C80="n/a","",'QRY - ExportPupilNumbersbyYearG'!J59)</f>
        <v>Upper</v>
      </c>
      <c r="J80" s="36" t="str">
        <f>IF($C80="n/a","",'QRY - ExportPupilNumbersbyYearG'!L59)</f>
        <v>Academy</v>
      </c>
      <c r="K80" s="42">
        <f>IF('QRY - ExportPupilNumbersbyYearG'!Q59="","",'QRY - ExportPupilNumbersbyYearG'!Q59)</f>
        <v>42064</v>
      </c>
      <c r="L80" s="36" t="str">
        <f>IF($C80="n/a","",'QRY - ExportPupilNumbersbyYearG'!M59)</f>
        <v>None</v>
      </c>
      <c r="M80" s="78">
        <f>IF($C80&lt;&gt;"n/a",'QRY - ExportPupilNumbersbyYearG'!R59,"n/a")</f>
        <v>0</v>
      </c>
      <c r="N80" s="78">
        <f>IF($C80&lt;&gt;"n/a",'QRY - ExportPupilNumbersbyYearG'!S59,"n/a")</f>
        <v>0</v>
      </c>
      <c r="O80" s="78">
        <f>IF($C80&lt;&gt;"n/a",'QRY - ExportPupilNumbersbyYearG'!T59,"n/a")</f>
        <v>0</v>
      </c>
      <c r="P80" s="78">
        <f>IF($C80&lt;&gt;"n/a",'QRY - ExportPupilNumbersbyYearG'!U59,"n/a")</f>
        <v>0</v>
      </c>
      <c r="Q80" s="78">
        <f>IF($C80&lt;&gt;"n/a",'QRY - ExportPupilNumbersbyYearG'!V59,"n/a")</f>
        <v>0</v>
      </c>
      <c r="R80" s="74">
        <f>IF($C80&lt;&gt;"n/a",'QRY - ExportPupilNumbersbyYearG'!W59,"n/a")</f>
        <v>0</v>
      </c>
      <c r="S80" s="74">
        <f>IF($C80&lt;&gt;"n/a",'QRY - ExportPupilNumbersbyYearG'!X59,"n/a")</f>
        <v>0</v>
      </c>
      <c r="T80" s="20">
        <f>IF($C80&lt;&gt;"n/a",'QRY - ExportPupilNumbersbyYearG'!Y59,"n/a")</f>
        <v>0</v>
      </c>
      <c r="U80" s="20">
        <f>IF($C80&lt;&gt;"n/a",'QRY - ExportPupilNumbersbyYearG'!Z59,"n/a")</f>
        <v>0</v>
      </c>
      <c r="V80" s="20">
        <f>IF($C80&lt;&gt;"n/a",'QRY - ExportPupilNumbersbyYearG'!AA59,"n/a")</f>
        <v>0</v>
      </c>
      <c r="W80" s="20">
        <f>IF($C80&lt;&gt;"n/a",'QRY - ExportPupilNumbersbyYearG'!AB59,"n/a")</f>
        <v>0</v>
      </c>
      <c r="X80" s="22">
        <f>IF($C80&lt;&gt;"n/a",'QRY - ExportPupilNumbersbyYearG'!AC59,"n/a")</f>
        <v>0</v>
      </c>
      <c r="Y80" s="22">
        <f>IF($C80&lt;&gt;"n/a",'QRY - ExportPupilNumbersbyYearG'!AD59,"n/a")</f>
        <v>0</v>
      </c>
      <c r="Z80" s="22">
        <f>IF($C80&lt;&gt;"n/a",'QRY - ExportPupilNumbersbyYearG'!AE59,"n/a")</f>
        <v>229</v>
      </c>
      <c r="AA80" s="19">
        <f>IF($C80&lt;&gt;"n/a",'QRY - ExportPupilNumbersbyYearG'!AF59,"n/a")</f>
        <v>222</v>
      </c>
      <c r="AB80" s="19">
        <f>IF($C80&lt;&gt;"n/a",'QRY - ExportPupilNumbersbyYearG'!AG59,"n/a")</f>
        <v>218</v>
      </c>
      <c r="AC80" s="18">
        <f>IF($C80&lt;&gt;"n/a",'QRY - ExportPupilNumbersbyYearG'!AH59,"n/a")</f>
        <v>114</v>
      </c>
      <c r="AD80" s="18">
        <f>IF($C80&lt;&gt;"n/a",'QRY - ExportPupilNumbersbyYearG'!AI59,"n/a")</f>
        <v>105</v>
      </c>
      <c r="AE80" s="18">
        <f>IF($C80&lt;&gt;"n/a",'QRY - ExportPupilNumbersbyYearG'!AJ59,"n/a")</f>
        <v>0</v>
      </c>
      <c r="AF80" s="18">
        <f>IF($C80&lt;&gt;"n/a",'QRY - ExportPupilNumbersbyYearG'!AK59,"n/a")</f>
        <v>0</v>
      </c>
      <c r="AG80" s="21">
        <f t="shared" si="0"/>
        <v>888</v>
      </c>
      <c r="AH80" s="32">
        <f t="shared" si="1"/>
        <v>888</v>
      </c>
      <c r="AI80" s="81">
        <f t="shared" si="2"/>
        <v>0</v>
      </c>
      <c r="AJ80" s="31">
        <f t="shared" si="3"/>
        <v>0</v>
      </c>
      <c r="AK80" s="26">
        <f t="shared" si="4"/>
        <v>0</v>
      </c>
      <c r="AL80" s="24">
        <f t="shared" si="5"/>
        <v>229</v>
      </c>
      <c r="AM80" s="28">
        <f t="shared" si="6"/>
        <v>440</v>
      </c>
      <c r="AN80" s="30">
        <f t="shared" si="7"/>
        <v>219</v>
      </c>
      <c r="AO80" s="10"/>
    </row>
    <row r="81" spans="2:41" ht="12.75" customHeight="1" x14ac:dyDescent="0.3">
      <c r="B81" s="5"/>
      <c r="C81" s="16" t="str">
        <f>IF('QRY - ExportPupilNumbersbyYearG'!K60 ="","n/a",'QRY - ExportPupilNumbersbyYearG'!K60)</f>
        <v>Trevelyan Middle School</v>
      </c>
      <c r="D81" s="36" t="str">
        <f>IF($C81="n/a","",'QRY - ExportPupilNumbersbyYearG'!E60)</f>
        <v>Windsor</v>
      </c>
      <c r="E81" s="36" t="str">
        <f>IF($C81="n/a","",'QRY - ExportPupilNumbersbyYearG'!F60)</f>
        <v>East Windsor</v>
      </c>
      <c r="F81" s="36" t="str">
        <f>IF($C81="n/a","",'QRY - ExportPupilNumbersbyYearG'!G60)</f>
        <v>Home Park</v>
      </c>
      <c r="G81" s="36" t="str">
        <f>IF($C81="n/a","",'QRY - ExportPupilNumbersbyYearG'!I60)</f>
        <v>Secondary</v>
      </c>
      <c r="H81" s="36" t="str">
        <f>IF($C81="n/a","",'QRY - ExportPupilNumbersbyYearG'!H60)</f>
        <v>Three Tier</v>
      </c>
      <c r="I81" s="36" t="str">
        <f>IF($C81="n/a","",'QRY - ExportPupilNumbersbyYearG'!J60)</f>
        <v>Middle</v>
      </c>
      <c r="J81" s="36" t="str">
        <f>IF($C81="n/a","",'QRY - ExportPupilNumbersbyYearG'!L60)</f>
        <v>Academy</v>
      </c>
      <c r="K81" s="42">
        <f>IF('QRY - ExportPupilNumbersbyYearG'!Q60="","",'QRY - ExportPupilNumbersbyYearG'!Q60)</f>
        <v>42675</v>
      </c>
      <c r="L81" s="36" t="str">
        <f>IF($C81="n/a","",'QRY - ExportPupilNumbersbyYearG'!M60)</f>
        <v>None</v>
      </c>
      <c r="M81" s="78">
        <f>IF($C81&lt;&gt;"n/a",'QRY - ExportPupilNumbersbyYearG'!R60,"n/a")</f>
        <v>0</v>
      </c>
      <c r="N81" s="78">
        <f>IF($C81&lt;&gt;"n/a",'QRY - ExportPupilNumbersbyYearG'!S60,"n/a")</f>
        <v>0</v>
      </c>
      <c r="O81" s="78">
        <f>IF($C81&lt;&gt;"n/a",'QRY - ExportPupilNumbersbyYearG'!T60,"n/a")</f>
        <v>0</v>
      </c>
      <c r="P81" s="78">
        <f>IF($C81&lt;&gt;"n/a",'QRY - ExportPupilNumbersbyYearG'!U60,"n/a")</f>
        <v>0</v>
      </c>
      <c r="Q81" s="78">
        <f>IF($C81&lt;&gt;"n/a",'QRY - ExportPupilNumbersbyYearG'!V60,"n/a")</f>
        <v>0</v>
      </c>
      <c r="R81" s="74">
        <f>IF($C81&lt;&gt;"n/a",'QRY - ExportPupilNumbersbyYearG'!W60,"n/a")</f>
        <v>0</v>
      </c>
      <c r="S81" s="74">
        <f>IF($C81&lt;&gt;"n/a",'QRY - ExportPupilNumbersbyYearG'!X60,"n/a")</f>
        <v>0</v>
      </c>
      <c r="T81" s="20">
        <f>IF($C81&lt;&gt;"n/a",'QRY - ExportPupilNumbersbyYearG'!Y60,"n/a")</f>
        <v>0</v>
      </c>
      <c r="U81" s="20">
        <f>IF($C81&lt;&gt;"n/a",'QRY - ExportPupilNumbersbyYearG'!Z60,"n/a")</f>
        <v>0</v>
      </c>
      <c r="V81" s="20">
        <f>IF($C81&lt;&gt;"n/a",'QRY - ExportPupilNumbersbyYearG'!AA60,"n/a")</f>
        <v>148</v>
      </c>
      <c r="W81" s="20">
        <f>IF($C81&lt;&gt;"n/a",'QRY - ExportPupilNumbersbyYearG'!AB60,"n/a")</f>
        <v>150</v>
      </c>
      <c r="X81" s="22">
        <f>IF($C81&lt;&gt;"n/a",'QRY - ExportPupilNumbersbyYearG'!AC60,"n/a")</f>
        <v>149</v>
      </c>
      <c r="Y81" s="22">
        <f>IF($C81&lt;&gt;"n/a",'QRY - ExportPupilNumbersbyYearG'!AD60,"n/a")</f>
        <v>147</v>
      </c>
      <c r="Z81" s="22">
        <f>IF($C81&lt;&gt;"n/a",'QRY - ExportPupilNumbersbyYearG'!AE60,"n/a")</f>
        <v>0</v>
      </c>
      <c r="AA81" s="19">
        <f>IF($C81&lt;&gt;"n/a",'QRY - ExportPupilNumbersbyYearG'!AF60,"n/a")</f>
        <v>0</v>
      </c>
      <c r="AB81" s="19">
        <f>IF($C81&lt;&gt;"n/a",'QRY - ExportPupilNumbersbyYearG'!AG60,"n/a")</f>
        <v>0</v>
      </c>
      <c r="AC81" s="18">
        <f>IF($C81&lt;&gt;"n/a",'QRY - ExportPupilNumbersbyYearG'!AH60,"n/a")</f>
        <v>0</v>
      </c>
      <c r="AD81" s="18">
        <f>IF($C81&lt;&gt;"n/a",'QRY - ExportPupilNumbersbyYearG'!AI60,"n/a")</f>
        <v>0</v>
      </c>
      <c r="AE81" s="18">
        <f>IF($C81&lt;&gt;"n/a",'QRY - ExportPupilNumbersbyYearG'!AJ60,"n/a")</f>
        <v>0</v>
      </c>
      <c r="AF81" s="18">
        <f>IF($C81&lt;&gt;"n/a",'QRY - ExportPupilNumbersbyYearG'!AK60,"n/a")</f>
        <v>0</v>
      </c>
      <c r="AG81" s="21">
        <f t="shared" si="0"/>
        <v>594</v>
      </c>
      <c r="AH81" s="32">
        <f t="shared" si="1"/>
        <v>594</v>
      </c>
      <c r="AI81" s="81">
        <f t="shared" si="2"/>
        <v>0</v>
      </c>
      <c r="AJ81" s="31">
        <f t="shared" si="3"/>
        <v>0</v>
      </c>
      <c r="AK81" s="26">
        <f t="shared" si="4"/>
        <v>298</v>
      </c>
      <c r="AL81" s="24">
        <f t="shared" si="5"/>
        <v>296</v>
      </c>
      <c r="AM81" s="28">
        <f t="shared" si="6"/>
        <v>0</v>
      </c>
      <c r="AN81" s="30">
        <f t="shared" si="7"/>
        <v>0</v>
      </c>
      <c r="AO81" s="10"/>
    </row>
    <row r="82" spans="2:41" ht="12.75" customHeight="1" x14ac:dyDescent="0.3">
      <c r="B82" s="5"/>
      <c r="C82" s="16" t="str">
        <f>IF('QRY - ExportPupilNumbersbyYearG'!K61 ="","n/a",'QRY - ExportPupilNumbersbyYearG'!K61)</f>
        <v>Trinity St Stephen Church of England First School</v>
      </c>
      <c r="D82" s="36" t="str">
        <f>IF($C82="n/a","",'QRY - ExportPupilNumbersbyYearG'!E61)</f>
        <v>Windsor</v>
      </c>
      <c r="E82" s="36" t="str">
        <f>IF($C82="n/a","",'QRY - ExportPupilNumbersbyYearG'!F61)</f>
        <v>East Windsor</v>
      </c>
      <c r="F82" s="36" t="str">
        <f>IF($C82="n/a","",'QRY - ExportPupilNumbersbyYearG'!G61)</f>
        <v>Trinity</v>
      </c>
      <c r="G82" s="36" t="str">
        <f>IF($C82="n/a","",'QRY - ExportPupilNumbersbyYearG'!I61)</f>
        <v>Primary</v>
      </c>
      <c r="H82" s="36" t="str">
        <f>IF($C82="n/a","",'QRY - ExportPupilNumbersbyYearG'!H61)</f>
        <v>Three Tier</v>
      </c>
      <c r="I82" s="36" t="str">
        <f>IF($C82="n/a","",'QRY - ExportPupilNumbersbyYearG'!J61)</f>
        <v>First</v>
      </c>
      <c r="J82" s="36" t="str">
        <f>IF($C82="n/a","",'QRY - ExportPupilNumbersbyYearG'!L61)</f>
        <v>Voluntary Aided</v>
      </c>
      <c r="K82" s="42" t="str">
        <f>IF('QRY - ExportPupilNumbersbyYearG'!Q61="","",'QRY - ExportPupilNumbersbyYearG'!Q61)</f>
        <v/>
      </c>
      <c r="L82" s="36" t="str">
        <f>IF($C82="n/a","",'QRY - ExportPupilNumbersbyYearG'!M61)</f>
        <v>Church of England</v>
      </c>
      <c r="M82" s="78">
        <f>IF($C82&lt;&gt;"n/a",'QRY - ExportPupilNumbersbyYearG'!R61,"n/a")</f>
        <v>0</v>
      </c>
      <c r="N82" s="78">
        <f>IF($C82&lt;&gt;"n/a",'QRY - ExportPupilNumbersbyYearG'!S61,"n/a")</f>
        <v>0</v>
      </c>
      <c r="O82" s="78">
        <f>IF($C82&lt;&gt;"n/a",'QRY - ExportPupilNumbersbyYearG'!T61,"n/a")</f>
        <v>0</v>
      </c>
      <c r="P82" s="78">
        <f>IF($C82&lt;&gt;"n/a",'QRY - ExportPupilNumbersbyYearG'!U61,"n/a")</f>
        <v>0</v>
      </c>
      <c r="Q82" s="78">
        <f>IF($C82&lt;&gt;"n/a",'QRY - ExportPupilNumbersbyYearG'!V61,"n/a")</f>
        <v>27</v>
      </c>
      <c r="R82" s="74">
        <f>IF($C82&lt;&gt;"n/a",'QRY - ExportPupilNumbersbyYearG'!W61,"n/a")</f>
        <v>29</v>
      </c>
      <c r="S82" s="74">
        <f>IF($C82&lt;&gt;"n/a",'QRY - ExportPupilNumbersbyYearG'!X61,"n/a")</f>
        <v>28</v>
      </c>
      <c r="T82" s="20">
        <f>IF($C82&lt;&gt;"n/a",'QRY - ExportPupilNumbersbyYearG'!Y61,"n/a")</f>
        <v>30</v>
      </c>
      <c r="U82" s="20">
        <f>IF($C82&lt;&gt;"n/a",'QRY - ExportPupilNumbersbyYearG'!Z61,"n/a")</f>
        <v>27</v>
      </c>
      <c r="V82" s="20">
        <f>IF($C82&lt;&gt;"n/a",'QRY - ExportPupilNumbersbyYearG'!AA61,"n/a")</f>
        <v>0</v>
      </c>
      <c r="W82" s="20">
        <f>IF($C82&lt;&gt;"n/a",'QRY - ExportPupilNumbersbyYearG'!AB61,"n/a")</f>
        <v>0</v>
      </c>
      <c r="X82" s="22">
        <f>IF($C82&lt;&gt;"n/a",'QRY - ExportPupilNumbersbyYearG'!AC61,"n/a")</f>
        <v>0</v>
      </c>
      <c r="Y82" s="22">
        <f>IF($C82&lt;&gt;"n/a",'QRY - ExportPupilNumbersbyYearG'!AD61,"n/a")</f>
        <v>0</v>
      </c>
      <c r="Z82" s="22">
        <f>IF($C82&lt;&gt;"n/a",'QRY - ExportPupilNumbersbyYearG'!AE61,"n/a")</f>
        <v>0</v>
      </c>
      <c r="AA82" s="19">
        <f>IF($C82&lt;&gt;"n/a",'QRY - ExportPupilNumbersbyYearG'!AF61,"n/a")</f>
        <v>0</v>
      </c>
      <c r="AB82" s="19">
        <f>IF($C82&lt;&gt;"n/a",'QRY - ExportPupilNumbersbyYearG'!AG61,"n/a")</f>
        <v>0</v>
      </c>
      <c r="AC82" s="18">
        <f>IF($C82&lt;&gt;"n/a",'QRY - ExportPupilNumbersbyYearG'!AH61,"n/a")</f>
        <v>0</v>
      </c>
      <c r="AD82" s="18">
        <f>IF($C82&lt;&gt;"n/a",'QRY - ExportPupilNumbersbyYearG'!AI61,"n/a")</f>
        <v>0</v>
      </c>
      <c r="AE82" s="18">
        <f>IF($C82&lt;&gt;"n/a",'QRY - ExportPupilNumbersbyYearG'!AJ61,"n/a")</f>
        <v>0</v>
      </c>
      <c r="AF82" s="18">
        <f>IF($C82&lt;&gt;"n/a",'QRY - ExportPupilNumbersbyYearG'!AK61,"n/a")</f>
        <v>0</v>
      </c>
      <c r="AG82" s="21">
        <f t="shared" si="0"/>
        <v>141</v>
      </c>
      <c r="AH82" s="32">
        <f t="shared" si="1"/>
        <v>141</v>
      </c>
      <c r="AI82" s="81">
        <f t="shared" si="2"/>
        <v>27</v>
      </c>
      <c r="AJ82" s="31">
        <f t="shared" si="3"/>
        <v>57</v>
      </c>
      <c r="AK82" s="26">
        <f t="shared" si="4"/>
        <v>57</v>
      </c>
      <c r="AL82" s="24">
        <f t="shared" si="5"/>
        <v>0</v>
      </c>
      <c r="AM82" s="28">
        <f t="shared" si="6"/>
        <v>0</v>
      </c>
      <c r="AN82" s="30">
        <f t="shared" si="7"/>
        <v>0</v>
      </c>
      <c r="AO82" s="10"/>
    </row>
    <row r="83" spans="2:41" ht="12.75" customHeight="1" x14ac:dyDescent="0.3">
      <c r="B83" s="5"/>
      <c r="C83" s="16" t="str">
        <f>IF('QRY - ExportPupilNumbersbyYearG'!K62 ="","n/a",'QRY - ExportPupilNumbersbyYearG'!K62)</f>
        <v>Waltham St Lawrence Primary School</v>
      </c>
      <c r="D83" s="36" t="str">
        <f>IF($C83="n/a","",'QRY - ExportPupilNumbersbyYearG'!E62)</f>
        <v>Maidenhead</v>
      </c>
      <c r="E83" s="36" t="str">
        <f>IF($C83="n/a","",'QRY - ExportPupilNumbersbyYearG'!F62)</f>
        <v>Maidenhead Villages</v>
      </c>
      <c r="F83" s="36" t="str">
        <f>IF($C83="n/a","",'QRY - ExportPupilNumbersbyYearG'!G62)</f>
        <v>Waltham St Lawrence</v>
      </c>
      <c r="G83" s="36" t="str">
        <f>IF($C83="n/a","",'QRY - ExportPupilNumbersbyYearG'!I62)</f>
        <v>Primary</v>
      </c>
      <c r="H83" s="36" t="str">
        <f>IF($C83="n/a","",'QRY - ExportPupilNumbersbyYearG'!H62)</f>
        <v>Two Tier</v>
      </c>
      <c r="I83" s="36" t="str">
        <f>IF($C83="n/a","",'QRY - ExportPupilNumbersbyYearG'!J62)</f>
        <v>JMI</v>
      </c>
      <c r="J83" s="36" t="str">
        <f>IF($C83="n/a","",'QRY - ExportPupilNumbersbyYearG'!L62)</f>
        <v>Community</v>
      </c>
      <c r="K83" s="42" t="str">
        <f>IF('QRY - ExportPupilNumbersbyYearG'!Q62="","",'QRY - ExportPupilNumbersbyYearG'!Q62)</f>
        <v/>
      </c>
      <c r="L83" s="36" t="str">
        <f>IF($C83="n/a","",'QRY - ExportPupilNumbersbyYearG'!M62)</f>
        <v>None</v>
      </c>
      <c r="M83" s="78">
        <f>IF($C83&lt;&gt;"n/a",'QRY - ExportPupilNumbersbyYearG'!R62,"n/a")</f>
        <v>0</v>
      </c>
      <c r="N83" s="78">
        <f>IF($C83&lt;&gt;"n/a",'QRY - ExportPupilNumbersbyYearG'!S62,"n/a")</f>
        <v>0</v>
      </c>
      <c r="O83" s="78">
        <f>IF($C83&lt;&gt;"n/a",'QRY - ExportPupilNumbersbyYearG'!T62,"n/a")</f>
        <v>0</v>
      </c>
      <c r="P83" s="78">
        <f>IF($C83&lt;&gt;"n/a",'QRY - ExportPupilNumbersbyYearG'!U62,"n/a")</f>
        <v>0</v>
      </c>
      <c r="Q83" s="78">
        <f>IF($C83&lt;&gt;"n/a",'QRY - ExportPupilNumbersbyYearG'!V62,"n/a")</f>
        <v>22</v>
      </c>
      <c r="R83" s="74">
        <f>IF($C83&lt;&gt;"n/a",'QRY - ExportPupilNumbersbyYearG'!W62,"n/a")</f>
        <v>22</v>
      </c>
      <c r="S83" s="74">
        <f>IF($C83&lt;&gt;"n/a",'QRY - ExportPupilNumbersbyYearG'!X62,"n/a")</f>
        <v>22</v>
      </c>
      <c r="T83" s="20">
        <f>IF($C83&lt;&gt;"n/a",'QRY - ExportPupilNumbersbyYearG'!Y62,"n/a")</f>
        <v>20</v>
      </c>
      <c r="U83" s="20">
        <f>IF($C83&lt;&gt;"n/a",'QRY - ExportPupilNumbersbyYearG'!Z62,"n/a")</f>
        <v>18</v>
      </c>
      <c r="V83" s="20">
        <f>IF($C83&lt;&gt;"n/a",'QRY - ExportPupilNumbersbyYearG'!AA62,"n/a")</f>
        <v>20</v>
      </c>
      <c r="W83" s="20">
        <f>IF($C83&lt;&gt;"n/a",'QRY - ExportPupilNumbersbyYearG'!AB62,"n/a")</f>
        <v>16</v>
      </c>
      <c r="X83" s="22">
        <f>IF($C83&lt;&gt;"n/a",'QRY - ExportPupilNumbersbyYearG'!AC62,"n/a")</f>
        <v>0</v>
      </c>
      <c r="Y83" s="22">
        <f>IF($C83&lt;&gt;"n/a",'QRY - ExportPupilNumbersbyYearG'!AD62,"n/a")</f>
        <v>0</v>
      </c>
      <c r="Z83" s="22">
        <f>IF($C83&lt;&gt;"n/a",'QRY - ExportPupilNumbersbyYearG'!AE62,"n/a")</f>
        <v>0</v>
      </c>
      <c r="AA83" s="19">
        <f>IF($C83&lt;&gt;"n/a",'QRY - ExportPupilNumbersbyYearG'!AF62,"n/a")</f>
        <v>0</v>
      </c>
      <c r="AB83" s="19">
        <f>IF($C83&lt;&gt;"n/a",'QRY - ExportPupilNumbersbyYearG'!AG62,"n/a")</f>
        <v>0</v>
      </c>
      <c r="AC83" s="18">
        <f>IF($C83&lt;&gt;"n/a",'QRY - ExportPupilNumbersbyYearG'!AH62,"n/a")</f>
        <v>0</v>
      </c>
      <c r="AD83" s="18">
        <f>IF($C83&lt;&gt;"n/a",'QRY - ExportPupilNumbersbyYearG'!AI62,"n/a")</f>
        <v>0</v>
      </c>
      <c r="AE83" s="18">
        <f>IF($C83&lt;&gt;"n/a",'QRY - ExportPupilNumbersbyYearG'!AJ62,"n/a")</f>
        <v>0</v>
      </c>
      <c r="AF83" s="18">
        <f>IF($C83&lt;&gt;"n/a",'QRY - ExportPupilNumbersbyYearG'!AK62,"n/a")</f>
        <v>0</v>
      </c>
      <c r="AG83" s="21">
        <f t="shared" si="0"/>
        <v>140</v>
      </c>
      <c r="AH83" s="32">
        <f t="shared" si="1"/>
        <v>140</v>
      </c>
      <c r="AI83" s="81">
        <f t="shared" si="2"/>
        <v>22</v>
      </c>
      <c r="AJ83" s="31">
        <f t="shared" si="3"/>
        <v>44</v>
      </c>
      <c r="AK83" s="26">
        <f t="shared" si="4"/>
        <v>74</v>
      </c>
      <c r="AL83" s="24">
        <f t="shared" si="5"/>
        <v>0</v>
      </c>
      <c r="AM83" s="28">
        <f t="shared" si="6"/>
        <v>0</v>
      </c>
      <c r="AN83" s="30">
        <f t="shared" si="7"/>
        <v>0</v>
      </c>
      <c r="AO83" s="10"/>
    </row>
    <row r="84" spans="2:41" ht="12.75" customHeight="1" x14ac:dyDescent="0.3">
      <c r="B84" s="5"/>
      <c r="C84" s="16" t="str">
        <f>IF('QRY - ExportPupilNumbersbyYearG'!K63 ="","n/a",'QRY - ExportPupilNumbersbyYearG'!K63)</f>
        <v>Wessex Primary School</v>
      </c>
      <c r="D84" s="36" t="str">
        <f>IF($C84="n/a","",'QRY - ExportPupilNumbersbyYearG'!E63)</f>
        <v>Maidenhead</v>
      </c>
      <c r="E84" s="36" t="str">
        <f>IF($C84="n/a","",'QRY - ExportPupilNumbersbyYearG'!F63)</f>
        <v>South West Maidenhead</v>
      </c>
      <c r="F84" s="36" t="str">
        <f>IF($C84="n/a","",'QRY - ExportPupilNumbersbyYearG'!G63)</f>
        <v>Wessex West</v>
      </c>
      <c r="G84" s="36" t="str">
        <f>IF($C84="n/a","",'QRY - ExportPupilNumbersbyYearG'!I63)</f>
        <v>Primary</v>
      </c>
      <c r="H84" s="36" t="str">
        <f>IF($C84="n/a","",'QRY - ExportPupilNumbersbyYearG'!H63)</f>
        <v>Two Tier</v>
      </c>
      <c r="I84" s="36" t="str">
        <f>IF($C84="n/a","",'QRY - ExportPupilNumbersbyYearG'!J63)</f>
        <v>JMI</v>
      </c>
      <c r="J84" s="36" t="str">
        <f>IF($C84="n/a","",'QRY - ExportPupilNumbersbyYearG'!L63)</f>
        <v>Community</v>
      </c>
      <c r="K84" s="42" t="str">
        <f>IF('QRY - ExportPupilNumbersbyYearG'!Q63="","",'QRY - ExportPupilNumbersbyYearG'!Q63)</f>
        <v/>
      </c>
      <c r="L84" s="36" t="str">
        <f>IF($C84="n/a","",'QRY - ExportPupilNumbersbyYearG'!M63)</f>
        <v>None</v>
      </c>
      <c r="M84" s="78">
        <f>IF($C84&lt;&gt;"n/a",'QRY - ExportPupilNumbersbyYearG'!R63,"n/a")</f>
        <v>0</v>
      </c>
      <c r="N84" s="78">
        <f>IF($C84&lt;&gt;"n/a",'QRY - ExportPupilNumbersbyYearG'!S63,"n/a")</f>
        <v>0</v>
      </c>
      <c r="O84" s="78">
        <f>IF($C84&lt;&gt;"n/a",'QRY - ExportPupilNumbersbyYearG'!T63,"n/a")</f>
        <v>6</v>
      </c>
      <c r="P84" s="78">
        <f>IF($C84&lt;&gt;"n/a",'QRY - ExportPupilNumbersbyYearG'!U63,"n/a")</f>
        <v>22</v>
      </c>
      <c r="Q84" s="78">
        <f>IF($C84&lt;&gt;"n/a",'QRY - ExportPupilNumbersbyYearG'!V63,"n/a")</f>
        <v>45</v>
      </c>
      <c r="R84" s="74">
        <f>IF($C84&lt;&gt;"n/a",'QRY - ExportPupilNumbersbyYearG'!W63,"n/a")</f>
        <v>55</v>
      </c>
      <c r="S84" s="74">
        <f>IF($C84&lt;&gt;"n/a",'QRY - ExportPupilNumbersbyYearG'!X63,"n/a")</f>
        <v>58</v>
      </c>
      <c r="T84" s="20">
        <f>IF($C84&lt;&gt;"n/a",'QRY - ExportPupilNumbersbyYearG'!Y63,"n/a")</f>
        <v>60</v>
      </c>
      <c r="U84" s="20">
        <f>IF($C84&lt;&gt;"n/a",'QRY - ExportPupilNumbersbyYearG'!Z63,"n/a")</f>
        <v>59</v>
      </c>
      <c r="V84" s="20">
        <f>IF($C84&lt;&gt;"n/a",'QRY - ExportPupilNumbersbyYearG'!AA63,"n/a")</f>
        <v>58</v>
      </c>
      <c r="W84" s="20">
        <f>IF($C84&lt;&gt;"n/a",'QRY - ExportPupilNumbersbyYearG'!AB63,"n/a")</f>
        <v>63</v>
      </c>
      <c r="X84" s="22">
        <f>IF($C84&lt;&gt;"n/a",'QRY - ExportPupilNumbersbyYearG'!AC63,"n/a")</f>
        <v>0</v>
      </c>
      <c r="Y84" s="22">
        <f>IF($C84&lt;&gt;"n/a",'QRY - ExportPupilNumbersbyYearG'!AD63,"n/a")</f>
        <v>0</v>
      </c>
      <c r="Z84" s="22">
        <f>IF($C84&lt;&gt;"n/a",'QRY - ExportPupilNumbersbyYearG'!AE63,"n/a")</f>
        <v>0</v>
      </c>
      <c r="AA84" s="19">
        <f>IF($C84&lt;&gt;"n/a",'QRY - ExportPupilNumbersbyYearG'!AF63,"n/a")</f>
        <v>0</v>
      </c>
      <c r="AB84" s="19">
        <f>IF($C84&lt;&gt;"n/a",'QRY - ExportPupilNumbersbyYearG'!AG63,"n/a")</f>
        <v>0</v>
      </c>
      <c r="AC84" s="18">
        <f>IF($C84&lt;&gt;"n/a",'QRY - ExportPupilNumbersbyYearG'!AH63,"n/a")</f>
        <v>0</v>
      </c>
      <c r="AD84" s="18">
        <f>IF($C84&lt;&gt;"n/a",'QRY - ExportPupilNumbersbyYearG'!AI63,"n/a")</f>
        <v>0</v>
      </c>
      <c r="AE84" s="18">
        <f>IF($C84&lt;&gt;"n/a",'QRY - ExportPupilNumbersbyYearG'!AJ63,"n/a")</f>
        <v>0</v>
      </c>
      <c r="AF84" s="18">
        <f>IF($C84&lt;&gt;"n/a",'QRY - ExportPupilNumbersbyYearG'!AK63,"n/a")</f>
        <v>0</v>
      </c>
      <c r="AG84" s="21">
        <f t="shared" si="0"/>
        <v>398</v>
      </c>
      <c r="AH84" s="32">
        <f t="shared" si="1"/>
        <v>426</v>
      </c>
      <c r="AI84" s="81">
        <f t="shared" si="2"/>
        <v>73</v>
      </c>
      <c r="AJ84" s="31">
        <f t="shared" si="3"/>
        <v>113</v>
      </c>
      <c r="AK84" s="26">
        <f t="shared" si="4"/>
        <v>240</v>
      </c>
      <c r="AL84" s="24">
        <f t="shared" si="5"/>
        <v>0</v>
      </c>
      <c r="AM84" s="28">
        <f t="shared" si="6"/>
        <v>0</v>
      </c>
      <c r="AN84" s="30">
        <f t="shared" si="7"/>
        <v>0</v>
      </c>
      <c r="AO84" s="10"/>
    </row>
    <row r="85" spans="2:41" ht="12.75" customHeight="1" x14ac:dyDescent="0.3">
      <c r="B85" s="5"/>
      <c r="C85" s="16" t="str">
        <f>IF('QRY - ExportPupilNumbersbyYearG'!K64 ="","n/a",'QRY - ExportPupilNumbersbyYearG'!K64)</f>
        <v>White Waltham C of E Academy</v>
      </c>
      <c r="D85" s="36" t="str">
        <f>IF($C85="n/a","",'QRY - ExportPupilNumbersbyYearG'!E64)</f>
        <v>Maidenhead</v>
      </c>
      <c r="E85" s="36" t="str">
        <f>IF($C85="n/a","",'QRY - ExportPupilNumbersbyYearG'!F64)</f>
        <v>Maidenhead Villages</v>
      </c>
      <c r="F85" s="36" t="str">
        <f>IF($C85="n/a","",'QRY - ExportPupilNumbersbyYearG'!G64)</f>
        <v>White Waltham</v>
      </c>
      <c r="G85" s="36" t="str">
        <f>IF($C85="n/a","",'QRY - ExportPupilNumbersbyYearG'!I64)</f>
        <v>Primary</v>
      </c>
      <c r="H85" s="36" t="str">
        <f>IF($C85="n/a","",'QRY - ExportPupilNumbersbyYearG'!H64)</f>
        <v>Two Tier</v>
      </c>
      <c r="I85" s="36" t="str">
        <f>IF($C85="n/a","",'QRY - ExportPupilNumbersbyYearG'!J64)</f>
        <v>JMI</v>
      </c>
      <c r="J85" s="36" t="str">
        <f>IF($C85="n/a","",'QRY - ExportPupilNumbersbyYearG'!L64)</f>
        <v>Academy</v>
      </c>
      <c r="K85" s="42">
        <f>IF('QRY - ExportPupilNumbersbyYearG'!Q64="","",'QRY - ExportPupilNumbersbyYearG'!Q64)</f>
        <v>41153</v>
      </c>
      <c r="L85" s="36" t="str">
        <f>IF($C85="n/a","",'QRY - ExportPupilNumbersbyYearG'!M64)</f>
        <v>Church of England</v>
      </c>
      <c r="M85" s="78">
        <f>IF($C85&lt;&gt;"n/a",'QRY - ExportPupilNumbersbyYearG'!R64,"n/a")</f>
        <v>0</v>
      </c>
      <c r="N85" s="78">
        <f>IF($C85&lt;&gt;"n/a",'QRY - ExportPupilNumbersbyYearG'!S64,"n/a")</f>
        <v>0</v>
      </c>
      <c r="O85" s="78">
        <f>IF($C85&lt;&gt;"n/a",'QRY - ExportPupilNumbersbyYearG'!T64,"n/a")</f>
        <v>0</v>
      </c>
      <c r="P85" s="78">
        <f>IF($C85&lt;&gt;"n/a",'QRY - ExportPupilNumbersbyYearG'!U64,"n/a")</f>
        <v>0</v>
      </c>
      <c r="Q85" s="78">
        <f>IF($C85&lt;&gt;"n/a",'QRY - ExportPupilNumbersbyYearG'!V64,"n/a")</f>
        <v>30</v>
      </c>
      <c r="R85" s="74">
        <f>IF($C85&lt;&gt;"n/a",'QRY - ExportPupilNumbersbyYearG'!W64,"n/a")</f>
        <v>30</v>
      </c>
      <c r="S85" s="74">
        <f>IF($C85&lt;&gt;"n/a",'QRY - ExportPupilNumbersbyYearG'!X64,"n/a")</f>
        <v>30</v>
      </c>
      <c r="T85" s="20">
        <f>IF($C85&lt;&gt;"n/a",'QRY - ExportPupilNumbersbyYearG'!Y64,"n/a")</f>
        <v>29</v>
      </c>
      <c r="U85" s="20">
        <f>IF($C85&lt;&gt;"n/a",'QRY - ExportPupilNumbersbyYearG'!Z64,"n/a")</f>
        <v>30</v>
      </c>
      <c r="V85" s="20">
        <f>IF($C85&lt;&gt;"n/a",'QRY - ExportPupilNumbersbyYearG'!AA64,"n/a")</f>
        <v>31</v>
      </c>
      <c r="W85" s="20">
        <f>IF($C85&lt;&gt;"n/a",'QRY - ExportPupilNumbersbyYearG'!AB64,"n/a")</f>
        <v>29</v>
      </c>
      <c r="X85" s="22">
        <f>IF($C85&lt;&gt;"n/a",'QRY - ExportPupilNumbersbyYearG'!AC64,"n/a")</f>
        <v>0</v>
      </c>
      <c r="Y85" s="22">
        <f>IF($C85&lt;&gt;"n/a",'QRY - ExportPupilNumbersbyYearG'!AD64,"n/a")</f>
        <v>0</v>
      </c>
      <c r="Z85" s="22">
        <f>IF($C85&lt;&gt;"n/a",'QRY - ExportPupilNumbersbyYearG'!AE64,"n/a")</f>
        <v>0</v>
      </c>
      <c r="AA85" s="19">
        <f>IF($C85&lt;&gt;"n/a",'QRY - ExportPupilNumbersbyYearG'!AF64,"n/a")</f>
        <v>0</v>
      </c>
      <c r="AB85" s="19">
        <f>IF($C85&lt;&gt;"n/a",'QRY - ExportPupilNumbersbyYearG'!AG64,"n/a")</f>
        <v>0</v>
      </c>
      <c r="AC85" s="18">
        <f>IF($C85&lt;&gt;"n/a",'QRY - ExportPupilNumbersbyYearG'!AH64,"n/a")</f>
        <v>0</v>
      </c>
      <c r="AD85" s="18">
        <f>IF($C85&lt;&gt;"n/a",'QRY - ExportPupilNumbersbyYearG'!AI64,"n/a")</f>
        <v>0</v>
      </c>
      <c r="AE85" s="18">
        <f>IF($C85&lt;&gt;"n/a",'QRY - ExportPupilNumbersbyYearG'!AJ64,"n/a")</f>
        <v>0</v>
      </c>
      <c r="AF85" s="18">
        <f>IF($C85&lt;&gt;"n/a",'QRY - ExportPupilNumbersbyYearG'!AK64,"n/a")</f>
        <v>0</v>
      </c>
      <c r="AG85" s="21">
        <f t="shared" si="0"/>
        <v>209</v>
      </c>
      <c r="AH85" s="32">
        <f t="shared" si="1"/>
        <v>209</v>
      </c>
      <c r="AI85" s="81">
        <f t="shared" si="2"/>
        <v>30</v>
      </c>
      <c r="AJ85" s="31">
        <f t="shared" si="3"/>
        <v>60</v>
      </c>
      <c r="AK85" s="26">
        <f t="shared" si="4"/>
        <v>119</v>
      </c>
      <c r="AL85" s="24">
        <f t="shared" si="5"/>
        <v>0</v>
      </c>
      <c r="AM85" s="28">
        <f t="shared" si="6"/>
        <v>0</v>
      </c>
      <c r="AN85" s="30">
        <f t="shared" si="7"/>
        <v>0</v>
      </c>
      <c r="AO85" s="10"/>
    </row>
    <row r="86" spans="2:41" ht="12.75" customHeight="1" x14ac:dyDescent="0.3">
      <c r="B86" s="5"/>
      <c r="C86" s="16" t="str">
        <f>IF('QRY - ExportPupilNumbersbyYearG'!K65 ="","n/a",'QRY - ExportPupilNumbersbyYearG'!K65)</f>
        <v>Windsor Girls' School</v>
      </c>
      <c r="D86" s="36" t="str">
        <f>IF($C86="n/a","",'QRY - ExportPupilNumbersbyYearG'!E65)</f>
        <v>Windsor</v>
      </c>
      <c r="E86" s="36" t="str">
        <f>IF($C86="n/a","",'QRY - ExportPupilNumbersbyYearG'!F65)</f>
        <v>Windsor South</v>
      </c>
      <c r="F86" s="36" t="str">
        <f>IF($C86="n/a","",'QRY - ExportPupilNumbersbyYearG'!G65)</f>
        <v>New Town</v>
      </c>
      <c r="G86" s="36" t="str">
        <f>IF($C86="n/a","",'QRY - ExportPupilNumbersbyYearG'!I65)</f>
        <v>Secondary</v>
      </c>
      <c r="H86" s="36" t="str">
        <f>IF($C86="n/a","",'QRY - ExportPupilNumbersbyYearG'!H65)</f>
        <v>Three Tier</v>
      </c>
      <c r="I86" s="36" t="str">
        <f>IF($C86="n/a","",'QRY - ExportPupilNumbersbyYearG'!J65)</f>
        <v>Upper</v>
      </c>
      <c r="J86" s="36" t="str">
        <f>IF($C86="n/a","",'QRY - ExportPupilNumbersbyYearG'!L65)</f>
        <v>Academy</v>
      </c>
      <c r="K86" s="42">
        <f>IF('QRY - ExportPupilNumbersbyYearG'!Q65="","",'QRY - ExportPupilNumbersbyYearG'!Q65)</f>
        <v>42064</v>
      </c>
      <c r="L86" s="36" t="str">
        <f>IF($C86="n/a","",'QRY - ExportPupilNumbersbyYearG'!M65)</f>
        <v>None</v>
      </c>
      <c r="M86" s="78">
        <f>IF($C86&lt;&gt;"n/a",'QRY - ExportPupilNumbersbyYearG'!R65,"n/a")</f>
        <v>0</v>
      </c>
      <c r="N86" s="78">
        <f>IF($C86&lt;&gt;"n/a",'QRY - ExportPupilNumbersbyYearG'!S65,"n/a")</f>
        <v>0</v>
      </c>
      <c r="O86" s="78">
        <f>IF($C86&lt;&gt;"n/a",'QRY - ExportPupilNumbersbyYearG'!T65,"n/a")</f>
        <v>0</v>
      </c>
      <c r="P86" s="78">
        <f>IF($C86&lt;&gt;"n/a",'QRY - ExportPupilNumbersbyYearG'!U65,"n/a")</f>
        <v>0</v>
      </c>
      <c r="Q86" s="78">
        <f>IF($C86&lt;&gt;"n/a",'QRY - ExportPupilNumbersbyYearG'!V65,"n/a")</f>
        <v>0</v>
      </c>
      <c r="R86" s="74">
        <f>IF($C86&lt;&gt;"n/a",'QRY - ExportPupilNumbersbyYearG'!W65,"n/a")</f>
        <v>0</v>
      </c>
      <c r="S86" s="74">
        <f>IF($C86&lt;&gt;"n/a",'QRY - ExportPupilNumbersbyYearG'!X65,"n/a")</f>
        <v>0</v>
      </c>
      <c r="T86" s="20">
        <f>IF($C86&lt;&gt;"n/a",'QRY - ExportPupilNumbersbyYearG'!Y65,"n/a")</f>
        <v>0</v>
      </c>
      <c r="U86" s="20">
        <f>IF($C86&lt;&gt;"n/a",'QRY - ExportPupilNumbersbyYearG'!Z65,"n/a")</f>
        <v>0</v>
      </c>
      <c r="V86" s="20">
        <f>IF($C86&lt;&gt;"n/a",'QRY - ExportPupilNumbersbyYearG'!AA65,"n/a")</f>
        <v>0</v>
      </c>
      <c r="W86" s="20">
        <f>IF($C86&lt;&gt;"n/a",'QRY - ExportPupilNumbersbyYearG'!AB65,"n/a")</f>
        <v>0</v>
      </c>
      <c r="X86" s="22">
        <f>IF($C86&lt;&gt;"n/a",'QRY - ExportPupilNumbersbyYearG'!AC65,"n/a")</f>
        <v>0</v>
      </c>
      <c r="Y86" s="22">
        <f>IF($C86&lt;&gt;"n/a",'QRY - ExportPupilNumbersbyYearG'!AD65,"n/a")</f>
        <v>0</v>
      </c>
      <c r="Z86" s="22">
        <f>IF($C86&lt;&gt;"n/a",'QRY - ExportPupilNumbersbyYearG'!AE65,"n/a")</f>
        <v>198</v>
      </c>
      <c r="AA86" s="19">
        <f>IF($C86&lt;&gt;"n/a",'QRY - ExportPupilNumbersbyYearG'!AF65,"n/a")</f>
        <v>188</v>
      </c>
      <c r="AB86" s="19">
        <f>IF($C86&lt;&gt;"n/a",'QRY - ExportPupilNumbersbyYearG'!AG65,"n/a")</f>
        <v>178</v>
      </c>
      <c r="AC86" s="18">
        <f>IF($C86&lt;&gt;"n/a",'QRY - ExportPupilNumbersbyYearG'!AH65,"n/a")</f>
        <v>85</v>
      </c>
      <c r="AD86" s="18">
        <f>IF($C86&lt;&gt;"n/a",'QRY - ExportPupilNumbersbyYearG'!AI65,"n/a")</f>
        <v>126</v>
      </c>
      <c r="AE86" s="18">
        <f>IF($C86&lt;&gt;"n/a",'QRY - ExportPupilNumbersbyYearG'!AJ65,"n/a")</f>
        <v>0</v>
      </c>
      <c r="AF86" s="18">
        <f>IF($C86&lt;&gt;"n/a",'QRY - ExportPupilNumbersbyYearG'!AK65,"n/a")</f>
        <v>0</v>
      </c>
      <c r="AG86" s="21">
        <f t="shared" ref="AG86:AG87" si="8">IF($C86&lt;&gt;"n/a",SUM(Q86:AF86),"n/a")</f>
        <v>775</v>
      </c>
      <c r="AH86" s="32">
        <f t="shared" ref="AH86:AH87" si="9">IF($C86&lt;&gt;"n/a",SUM(M86:AF86),"n/a")</f>
        <v>775</v>
      </c>
      <c r="AI86" s="81">
        <f t="shared" ref="AI86:AI87" si="10">IF(C86&lt;&gt;"n/a",SUM(M86:Q86),"n/a")</f>
        <v>0</v>
      </c>
      <c r="AJ86" s="31">
        <f t="shared" ref="AJ86:AJ87" si="11">IF(C86&lt;&gt;"n/a",SUM(R86:S86),"n/a")</f>
        <v>0</v>
      </c>
      <c r="AK86" s="26">
        <f t="shared" ref="AK86:AK87" si="12">IF(C86&lt;&gt;"n/a",SUM(T86:W86),"n/a")</f>
        <v>0</v>
      </c>
      <c r="AL86" s="24">
        <f t="shared" ref="AL86:AL87" si="13">IF(C86&lt;&gt;"n/a",SUM(X86:Z86),"n/a")</f>
        <v>198</v>
      </c>
      <c r="AM86" s="28">
        <f t="shared" ref="AM86:AM87" si="14">IF(C86&lt;&gt;"n/a",SUM(AA86:AB86),"n/a")</f>
        <v>366</v>
      </c>
      <c r="AN86" s="30">
        <f t="shared" ref="AN86:AN87" si="15">IF(C86&lt;&gt;"n/a",SUM(AC86:AF86),"n/a")</f>
        <v>211</v>
      </c>
      <c r="AO86" s="10"/>
    </row>
    <row r="87" spans="2:41" ht="12.75" customHeight="1" x14ac:dyDescent="0.3">
      <c r="B87" s="5"/>
      <c r="C87" s="16" t="str">
        <f>IF('QRY - ExportPupilNumbersbyYearG'!K66 ="","n/a",'QRY - ExportPupilNumbersbyYearG'!K66)</f>
        <v>Woodlands Park Primary &amp; Nursery School</v>
      </c>
      <c r="D87" s="36" t="str">
        <f>IF($C87="n/a","",'QRY - ExportPupilNumbersbyYearG'!E66)</f>
        <v>Maidenhead</v>
      </c>
      <c r="E87" s="36" t="str">
        <f>IF($C87="n/a","",'QRY - ExportPupilNumbersbyYearG'!F66)</f>
        <v>South West Maidenhead</v>
      </c>
      <c r="F87" s="36" t="str">
        <f>IF($C87="n/a","",'QRY - ExportPupilNumbersbyYearG'!G66)</f>
        <v>Woodlands Park</v>
      </c>
      <c r="G87" s="36" t="str">
        <f>IF($C87="n/a","",'QRY - ExportPupilNumbersbyYearG'!I66)</f>
        <v>Primary</v>
      </c>
      <c r="H87" s="36" t="str">
        <f>IF($C87="n/a","",'QRY - ExportPupilNumbersbyYearG'!H66)</f>
        <v>Two Tier</v>
      </c>
      <c r="I87" s="36" t="str">
        <f>IF($C87="n/a","",'QRY - ExportPupilNumbersbyYearG'!J66)</f>
        <v>JMI</v>
      </c>
      <c r="J87" s="36" t="str">
        <f>IF($C87="n/a","",'QRY - ExportPupilNumbersbyYearG'!L66)</f>
        <v>Community</v>
      </c>
      <c r="K87" s="42" t="str">
        <f>IF('QRY - ExportPupilNumbersbyYearG'!Q66="","",'QRY - ExportPupilNumbersbyYearG'!Q66)</f>
        <v/>
      </c>
      <c r="L87" s="36" t="str">
        <f>IF($C87="n/a","",'QRY - ExportPupilNumbersbyYearG'!M66)</f>
        <v>None</v>
      </c>
      <c r="M87" s="78">
        <f>IF($C87&lt;&gt;"n/a",'QRY - ExportPupilNumbersbyYearG'!R66,"n/a")</f>
        <v>0</v>
      </c>
      <c r="N87" s="78">
        <f>IF($C87&lt;&gt;"n/a",'QRY - ExportPupilNumbersbyYearG'!S66,"n/a")</f>
        <v>0</v>
      </c>
      <c r="O87" s="78">
        <f>IF($C87&lt;&gt;"n/a",'QRY - ExportPupilNumbersbyYearG'!T66,"n/a")</f>
        <v>1</v>
      </c>
      <c r="P87" s="78">
        <f>IF($C87&lt;&gt;"n/a",'QRY - ExportPupilNumbersbyYearG'!U66,"n/a")</f>
        <v>13</v>
      </c>
      <c r="Q87" s="78">
        <f>IF($C87&lt;&gt;"n/a",'QRY - ExportPupilNumbersbyYearG'!V66,"n/a")</f>
        <v>26</v>
      </c>
      <c r="R87" s="74">
        <f>IF($C87&lt;&gt;"n/a",'QRY - ExportPupilNumbersbyYearG'!W66,"n/a")</f>
        <v>26</v>
      </c>
      <c r="S87" s="74">
        <f>IF($C87&lt;&gt;"n/a",'QRY - ExportPupilNumbersbyYearG'!X66,"n/a")</f>
        <v>15</v>
      </c>
      <c r="T87" s="20">
        <f>IF($C87&lt;&gt;"n/a",'QRY - ExportPupilNumbersbyYearG'!Y66,"n/a")</f>
        <v>20</v>
      </c>
      <c r="U87" s="20">
        <f>IF($C87&lt;&gt;"n/a",'QRY - ExportPupilNumbersbyYearG'!Z66,"n/a")</f>
        <v>29</v>
      </c>
      <c r="V87" s="20">
        <f>IF($C87&lt;&gt;"n/a",'QRY - ExportPupilNumbersbyYearG'!AA66,"n/a")</f>
        <v>10</v>
      </c>
      <c r="W87" s="20">
        <f>IF($C87&lt;&gt;"n/a",'QRY - ExportPupilNumbersbyYearG'!AB66,"n/a")</f>
        <v>21</v>
      </c>
      <c r="X87" s="22">
        <f>IF($C87&lt;&gt;"n/a",'QRY - ExportPupilNumbersbyYearG'!AC66,"n/a")</f>
        <v>0</v>
      </c>
      <c r="Y87" s="22">
        <f>IF($C87&lt;&gt;"n/a",'QRY - ExportPupilNumbersbyYearG'!AD66,"n/a")</f>
        <v>0</v>
      </c>
      <c r="Z87" s="22">
        <f>IF($C87&lt;&gt;"n/a",'QRY - ExportPupilNumbersbyYearG'!AE66,"n/a")</f>
        <v>0</v>
      </c>
      <c r="AA87" s="19">
        <f>IF($C87&lt;&gt;"n/a",'QRY - ExportPupilNumbersbyYearG'!AF66,"n/a")</f>
        <v>0</v>
      </c>
      <c r="AB87" s="19">
        <f>IF($C87&lt;&gt;"n/a",'QRY - ExportPupilNumbersbyYearG'!AG66,"n/a")</f>
        <v>0</v>
      </c>
      <c r="AC87" s="18">
        <f>IF($C87&lt;&gt;"n/a",'QRY - ExportPupilNumbersbyYearG'!AH66,"n/a")</f>
        <v>0</v>
      </c>
      <c r="AD87" s="18">
        <f>IF($C87&lt;&gt;"n/a",'QRY - ExportPupilNumbersbyYearG'!AI66,"n/a")</f>
        <v>0</v>
      </c>
      <c r="AE87" s="18">
        <f>IF($C87&lt;&gt;"n/a",'QRY - ExportPupilNumbersbyYearG'!AJ66,"n/a")</f>
        <v>0</v>
      </c>
      <c r="AF87" s="18">
        <f>IF($C87&lt;&gt;"n/a",'QRY - ExportPupilNumbersbyYearG'!AK66,"n/a")</f>
        <v>0</v>
      </c>
      <c r="AG87" s="21">
        <f t="shared" si="8"/>
        <v>147</v>
      </c>
      <c r="AH87" s="32">
        <f t="shared" si="9"/>
        <v>161</v>
      </c>
      <c r="AI87" s="81">
        <f t="shared" si="10"/>
        <v>40</v>
      </c>
      <c r="AJ87" s="31">
        <f t="shared" si="11"/>
        <v>41</v>
      </c>
      <c r="AK87" s="26">
        <f t="shared" si="12"/>
        <v>80</v>
      </c>
      <c r="AL87" s="24">
        <f t="shared" si="13"/>
        <v>0</v>
      </c>
      <c r="AM87" s="28">
        <f t="shared" si="14"/>
        <v>0</v>
      </c>
      <c r="AN87" s="30">
        <f t="shared" si="15"/>
        <v>0</v>
      </c>
      <c r="AO87" s="10"/>
    </row>
    <row r="88" spans="2:41" customFormat="1" ht="6" customHeight="1" thickBot="1" x14ac:dyDescent="0.35">
      <c r="B88" s="5"/>
      <c r="D88" s="35"/>
      <c r="E88" s="35"/>
      <c r="F88" s="35"/>
      <c r="G88" s="35"/>
      <c r="H88" s="35"/>
      <c r="I88" s="35"/>
      <c r="J88" s="35"/>
      <c r="K88" s="35"/>
      <c r="L88" s="35"/>
      <c r="M88" s="35"/>
      <c r="N88" s="35"/>
      <c r="AO88" s="10"/>
    </row>
    <row r="89" spans="2:41" s="17" customFormat="1" ht="16.5" thickTop="1" thickBot="1" x14ac:dyDescent="0.4">
      <c r="B89" s="5"/>
      <c r="C89" s="54" t="str">
        <f>IF(SUBTOTAL(3,C23:C87)&lt;COUNTIF(C23:C87,"&lt;&gt;n/a"),SUBTOTAL(3,C23:C87) &amp; " schools",COUNTIF(C23:C87,"&lt;&gt;n/a") &amp;" schools")</f>
        <v>65 schools</v>
      </c>
      <c r="D89" s="55"/>
      <c r="E89" s="55"/>
      <c r="F89" s="55"/>
      <c r="G89" s="55"/>
      <c r="H89" s="55"/>
      <c r="I89" s="55"/>
      <c r="J89" s="55"/>
      <c r="K89" s="55"/>
      <c r="L89" s="55"/>
      <c r="M89" s="79">
        <f t="shared" ref="M89:AN89" si="16">SUBTOTAL(9,M23:M87)</f>
        <v>1</v>
      </c>
      <c r="N89" s="79">
        <f t="shared" si="16"/>
        <v>7</v>
      </c>
      <c r="O89" s="79">
        <f t="shared" si="16"/>
        <v>201</v>
      </c>
      <c r="P89" s="79">
        <f t="shared" si="16"/>
        <v>456</v>
      </c>
      <c r="Q89" s="79">
        <f t="shared" si="16"/>
        <v>1562</v>
      </c>
      <c r="R89" s="79">
        <f t="shared" si="16"/>
        <v>1545</v>
      </c>
      <c r="S89" s="79">
        <f t="shared" si="16"/>
        <v>1550</v>
      </c>
      <c r="T89" s="79">
        <f t="shared" si="16"/>
        <v>1561</v>
      </c>
      <c r="U89" s="79">
        <f t="shared" si="16"/>
        <v>1642</v>
      </c>
      <c r="V89" s="79">
        <f t="shared" si="16"/>
        <v>1572</v>
      </c>
      <c r="W89" s="79">
        <f t="shared" si="16"/>
        <v>1626</v>
      </c>
      <c r="X89" s="79">
        <f t="shared" si="16"/>
        <v>1856</v>
      </c>
      <c r="Y89" s="79">
        <f t="shared" si="16"/>
        <v>1828</v>
      </c>
      <c r="Z89" s="79">
        <f t="shared" si="16"/>
        <v>1754</v>
      </c>
      <c r="AA89" s="79">
        <f t="shared" si="16"/>
        <v>1670</v>
      </c>
      <c r="AB89" s="79">
        <f t="shared" si="16"/>
        <v>1595</v>
      </c>
      <c r="AC89" s="79">
        <f t="shared" si="16"/>
        <v>983</v>
      </c>
      <c r="AD89" s="79">
        <f t="shared" si="16"/>
        <v>941</v>
      </c>
      <c r="AE89" s="79">
        <f t="shared" si="16"/>
        <v>20</v>
      </c>
      <c r="AF89" s="79">
        <f t="shared" si="16"/>
        <v>0</v>
      </c>
      <c r="AG89" s="61">
        <f t="shared" si="16"/>
        <v>21705</v>
      </c>
      <c r="AH89" s="62">
        <f t="shared" si="16"/>
        <v>22370</v>
      </c>
      <c r="AI89" s="79">
        <f t="shared" si="16"/>
        <v>2227</v>
      </c>
      <c r="AJ89" s="56">
        <f t="shared" si="16"/>
        <v>3095</v>
      </c>
      <c r="AK89" s="57">
        <f t="shared" si="16"/>
        <v>6401</v>
      </c>
      <c r="AL89" s="58">
        <f t="shared" si="16"/>
        <v>5438</v>
      </c>
      <c r="AM89" s="59">
        <f t="shared" si="16"/>
        <v>3265</v>
      </c>
      <c r="AN89" s="60">
        <f t="shared" si="16"/>
        <v>1944</v>
      </c>
      <c r="AO89" s="10"/>
    </row>
    <row r="90" spans="2:41" ht="13.5" thickTop="1" x14ac:dyDescent="0.3">
      <c r="B90" s="38"/>
      <c r="C90" s="39"/>
      <c r="D90" s="40"/>
      <c r="E90" s="40"/>
      <c r="F90" s="40"/>
      <c r="G90" s="40"/>
      <c r="H90" s="40"/>
      <c r="I90" s="40"/>
      <c r="J90" s="40"/>
      <c r="K90" s="40"/>
      <c r="L90" s="40"/>
      <c r="M90" s="40"/>
      <c r="N90" s="40"/>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41"/>
    </row>
  </sheetData>
  <autoFilter ref="C22:L87" xr:uid="{00000000-0009-0000-0000-000001000000}"/>
  <mergeCells count="30">
    <mergeCell ref="X17:Z17"/>
    <mergeCell ref="AL19:AL21"/>
    <mergeCell ref="AM19:AM21"/>
    <mergeCell ref="AN19:AN21"/>
    <mergeCell ref="V15:Y15"/>
    <mergeCell ref="Z15:AF15"/>
    <mergeCell ref="M20:AF20"/>
    <mergeCell ref="M18:AF18"/>
    <mergeCell ref="M16:AF16"/>
    <mergeCell ref="AK19:AK21"/>
    <mergeCell ref="AA17:AB17"/>
    <mergeCell ref="AI19:AI21"/>
    <mergeCell ref="AJ19:AJ21"/>
    <mergeCell ref="Q15:U15"/>
    <mergeCell ref="M15:P15"/>
    <mergeCell ref="M17:Q17"/>
    <mergeCell ref="R17:S17"/>
    <mergeCell ref="T17:W17"/>
    <mergeCell ref="AC17:AF17"/>
    <mergeCell ref="M12:AF12"/>
    <mergeCell ref="AI12:AN12"/>
    <mergeCell ref="AI14:AN14"/>
    <mergeCell ref="D11:F11"/>
    <mergeCell ref="G11:L11"/>
    <mergeCell ref="AG11:AH11"/>
    <mergeCell ref="AI11:AN11"/>
    <mergeCell ref="M11:AF11"/>
    <mergeCell ref="M14:P14"/>
    <mergeCell ref="Q14:W14"/>
    <mergeCell ref="X14:AF14"/>
  </mergeCells>
  <conditionalFormatting sqref="M89:AF89 M23:Q87">
    <cfRule type="cellIs" dxfId="23" priority="33" stopIfTrue="1" operator="equal">
      <formula>0</formula>
    </cfRule>
  </conditionalFormatting>
  <conditionalFormatting sqref="AC17:AF17 AC19:AF19 AC21:AF21 AC23:AF87">
    <cfRule type="cellIs" dxfId="22" priority="30" stopIfTrue="1" operator="equal">
      <formula>"n/a"</formula>
    </cfRule>
    <cfRule type="cellIs" dxfId="21" priority="31" stopIfTrue="1" operator="equal">
      <formula>0</formula>
    </cfRule>
  </conditionalFormatting>
  <conditionalFormatting sqref="AA17:AB17 AA19:AB19 AA21:AB21 AA23:AB87">
    <cfRule type="cellIs" dxfId="20" priority="28" stopIfTrue="1" operator="equal">
      <formula>"n/a"</formula>
    </cfRule>
    <cfRule type="cellIs" dxfId="19" priority="29" stopIfTrue="1" operator="equal">
      <formula>0</formula>
    </cfRule>
  </conditionalFormatting>
  <conditionalFormatting sqref="T17:W17 T19:W19 T21:W21 T23:W87">
    <cfRule type="cellIs" dxfId="18" priority="24" stopIfTrue="1" operator="equal">
      <formula>"n/a"</formula>
    </cfRule>
    <cfRule type="cellIs" dxfId="17" priority="25" stopIfTrue="1" operator="equal">
      <formula>0</formula>
    </cfRule>
  </conditionalFormatting>
  <conditionalFormatting sqref="AG14 AG89 AG23:AG87 AG17:AG19">
    <cfRule type="cellIs" dxfId="16" priority="22" stopIfTrue="1" operator="equal">
      <formula>"n/a"</formula>
    </cfRule>
    <cfRule type="cellIs" dxfId="15" priority="23" stopIfTrue="1" operator="equal">
      <formula>0</formula>
    </cfRule>
  </conditionalFormatting>
  <conditionalFormatting sqref="X17:Z17 X19:Z19 X21:Z21 X23:Z87">
    <cfRule type="cellIs" dxfId="14" priority="20" stopIfTrue="1" operator="equal">
      <formula>"n/a"</formula>
    </cfRule>
    <cfRule type="cellIs" dxfId="13" priority="21" stopIfTrue="1" operator="equal">
      <formula>0</formula>
    </cfRule>
  </conditionalFormatting>
  <conditionalFormatting sqref="AH23:AH87">
    <cfRule type="cellIs" dxfId="12" priority="18" stopIfTrue="1" operator="equal">
      <formula>"n/a"</formula>
    </cfRule>
    <cfRule type="cellIs" dxfId="11" priority="19" stopIfTrue="1" operator="equal">
      <formula>0</formula>
    </cfRule>
  </conditionalFormatting>
  <conditionalFormatting sqref="C23:C87">
    <cfRule type="cellIs" dxfId="10" priority="17" stopIfTrue="1" operator="equal">
      <formula>"n/a"</formula>
    </cfRule>
  </conditionalFormatting>
  <conditionalFormatting sqref="AK23:AK87">
    <cfRule type="cellIs" dxfId="9" priority="14" stopIfTrue="1" operator="equal">
      <formula>"n/a"</formula>
    </cfRule>
  </conditionalFormatting>
  <conditionalFormatting sqref="AL23:AL87">
    <cfRule type="cellIs" dxfId="8" priority="13" stopIfTrue="1" operator="equal">
      <formula>"n/a"</formula>
    </cfRule>
  </conditionalFormatting>
  <conditionalFormatting sqref="AM23:AM87">
    <cfRule type="cellIs" dxfId="7" priority="12" stopIfTrue="1" operator="equal">
      <formula>"n/a"</formula>
    </cfRule>
  </conditionalFormatting>
  <conditionalFormatting sqref="AN23:AN87">
    <cfRule type="cellIs" dxfId="6" priority="11" stopIfTrue="1" operator="equal">
      <formula>"n/a"</formula>
    </cfRule>
  </conditionalFormatting>
  <conditionalFormatting sqref="R23:S87">
    <cfRule type="cellIs" dxfId="5" priority="9" stopIfTrue="1" operator="equal">
      <formula>"n/a"</formula>
    </cfRule>
    <cfRule type="cellIs" dxfId="4" priority="10" stopIfTrue="1" operator="equal">
      <formula>0</formula>
    </cfRule>
  </conditionalFormatting>
  <conditionalFormatting sqref="M21:N21 AI23:AI87 M23:Q87">
    <cfRule type="cellIs" dxfId="3" priority="7" stopIfTrue="1" operator="equal">
      <formula>"n/a"</formula>
    </cfRule>
  </conditionalFormatting>
  <conditionalFormatting sqref="M19:N19">
    <cfRule type="cellIs" dxfId="2" priority="6" stopIfTrue="1" operator="equal">
      <formula>0</formula>
    </cfRule>
  </conditionalFormatting>
  <conditionalFormatting sqref="M19:N19">
    <cfRule type="cellIs" dxfId="1" priority="5" stopIfTrue="1" operator="equal">
      <formula>"n/a"</formula>
    </cfRule>
  </conditionalFormatting>
  <conditionalFormatting sqref="AJ23:AJ87">
    <cfRule type="cellIs" dxfId="0" priority="2" stopIfTrue="1" operator="equal">
      <formula>"n/a"</formula>
    </cfRule>
  </conditionalFormatting>
  <pageMargins left="0.23622047244094491" right="0.23622047244094491" top="0.15748031496062992" bottom="0.15748031496062992" header="0.31496062992125984" footer="0.31496062992125984"/>
  <pageSetup paperSize="8" scale="4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QRY - ExportPupilNumbersbyYearG</vt:lpstr>
      <vt:lpstr>Report</vt:lpstr>
      <vt:lpstr>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Wright</dc:creator>
  <cp:lastModifiedBy>Allison Helyer</cp:lastModifiedBy>
  <cp:lastPrinted>2016-02-22T13:09:23Z</cp:lastPrinted>
  <dcterms:created xsi:type="dcterms:W3CDTF">2017-04-10T15:21:09Z</dcterms:created>
  <dcterms:modified xsi:type="dcterms:W3CDTF">2024-06-12T09:21:22Z</dcterms:modified>
</cp:coreProperties>
</file>